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5" i="1" l="1"/>
  <c r="I195" i="1"/>
  <c r="H195" i="1"/>
  <c r="G195" i="1"/>
  <c r="F196" i="1"/>
  <c r="F195" i="1"/>
  <c r="J194" i="1" l="1"/>
  <c r="I194" i="1"/>
  <c r="H194" i="1"/>
  <c r="G194" i="1"/>
  <c r="F194" i="1"/>
  <c r="J184" i="1"/>
  <c r="I184" i="1"/>
  <c r="H184" i="1"/>
  <c r="G184" i="1"/>
  <c r="F184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J127" i="1"/>
  <c r="I127" i="1"/>
  <c r="H127" i="1"/>
  <c r="G127" i="1"/>
  <c r="F127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F100" i="1"/>
  <c r="F81" i="1"/>
  <c r="I62" i="1"/>
  <c r="G81" i="1"/>
  <c r="J62" i="1"/>
  <c r="H81" i="1"/>
  <c r="G62" i="1"/>
  <c r="I81" i="1"/>
  <c r="J176" i="1"/>
  <c r="G176" i="1"/>
  <c r="H176" i="1"/>
  <c r="I176" i="1"/>
  <c r="I157" i="1"/>
  <c r="J157" i="1"/>
  <c r="G157" i="1"/>
  <c r="H138" i="1"/>
  <c r="I138" i="1"/>
  <c r="J138" i="1"/>
  <c r="G138" i="1"/>
  <c r="G119" i="1"/>
  <c r="H119" i="1"/>
  <c r="I119" i="1"/>
  <c r="J119" i="1"/>
  <c r="J100" i="1"/>
  <c r="G100" i="1"/>
  <c r="H100" i="1"/>
  <c r="I100" i="1"/>
  <c r="J81" i="1"/>
  <c r="F62" i="1"/>
  <c r="H62" i="1"/>
  <c r="I43" i="1"/>
  <c r="F43" i="1"/>
  <c r="J43" i="1"/>
  <c r="G43" i="1"/>
  <c r="H43" i="1"/>
  <c r="F119" i="1"/>
  <c r="F138" i="1"/>
  <c r="F157" i="1"/>
  <c r="F176" i="1"/>
  <c r="I24" i="1"/>
  <c r="F24" i="1"/>
  <c r="J24" i="1"/>
  <c r="H24" i="1"/>
  <c r="G24" i="1"/>
  <c r="I196" i="1" l="1"/>
  <c r="H196" i="1"/>
  <c r="G196" i="1"/>
  <c r="J196" i="1"/>
</calcChain>
</file>

<file path=xl/sharedStrings.xml><?xml version="1.0" encoding="utf-8"?>
<sst xmlns="http://schemas.openxmlformats.org/spreadsheetml/2006/main" count="303" uniqueCount="99">
  <si>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</si>
  <si>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</si>
  <si>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</si>
  <si>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</si>
  <si>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</si>
  <si>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</si>
  <si>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</si>
  <si>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</si>
  <si>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</si>
  <si>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</si>
  <si>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</si>
  <si>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</si>
  <si>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</si>
  <si>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</si>
  <si>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</si>
  <si>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</si>
  <si>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</si>
  <si>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</si>
  <si>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</si>
  <si>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</si>
  <si>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</si>
  <si>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</si>
  <si>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</si>
  <si>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</si>
  <si>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</si>
  <si>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</si>
  <si>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</si>
  <si>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</si>
  <si>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</si>
  <si>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</si>
  <si>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</si>
  <si>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</si>
  <si>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</si>
  <si>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</si>
  <si>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</si>
  <si>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47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</si>
  <si>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</si>
  <si>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</si>
  <si>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</si>
  <si>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</si>
  <si>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</si>
  <si>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</si>
  <si>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</si>
  <si>
    <t>453</t>
  </si>
  <si>
    <t>283</t>
  </si>
  <si>
    <t>115</t>
  </si>
  <si>
    <t>114</t>
  </si>
  <si>
    <t xml:space="preserve">Директор школы </t>
  </si>
  <si>
    <t>Тефтели из говядины с рисом</t>
  </si>
  <si>
    <t>Каша гречневая рассыпчатая</t>
  </si>
  <si>
    <t>Компот из свежих яблок</t>
  </si>
  <si>
    <t>Соус томатный с овощами</t>
  </si>
  <si>
    <t>37</t>
  </si>
  <si>
    <t>202</t>
  </si>
  <si>
    <t>219</t>
  </si>
  <si>
    <t>118</t>
  </si>
  <si>
    <t>Суп картофельный с горохом с гренками</t>
  </si>
  <si>
    <t>Рыба тушеная с овощами</t>
  </si>
  <si>
    <t>160</t>
  </si>
  <si>
    <t>172</t>
  </si>
  <si>
    <t>Суп лапша домашняя</t>
  </si>
  <si>
    <t>Курица в томатном соусе</t>
  </si>
  <si>
    <t>Рис отварной</t>
  </si>
  <si>
    <t>210</t>
  </si>
  <si>
    <t>224</t>
  </si>
  <si>
    <t>Суп картофельный  с пшеном</t>
  </si>
  <si>
    <t>189</t>
  </si>
  <si>
    <t>Макароны отварные</t>
  </si>
  <si>
    <t>227</t>
  </si>
  <si>
    <t>Салат из моркови</t>
  </si>
  <si>
    <t>Тефтели из говядины</t>
  </si>
  <si>
    <t>200</t>
  </si>
  <si>
    <t>Рассольник ленинградский</t>
  </si>
  <si>
    <t>Рыба запеченная</t>
  </si>
  <si>
    <t>Фрикадельки из кур</t>
  </si>
  <si>
    <t>166</t>
  </si>
  <si>
    <t>217</t>
  </si>
  <si>
    <t>Эдиева Фатима Сапаровна</t>
  </si>
  <si>
    <t>МБОУ "СОШ с.Холоднородниковское" им. Б.И.Инамукова</t>
  </si>
  <si>
    <t>салат из моркови</t>
  </si>
  <si>
    <t>Борщ с картофелеи и белокачанной капустой со сметаной</t>
  </si>
  <si>
    <t xml:space="preserve">хлеб пшеничный </t>
  </si>
  <si>
    <t xml:space="preserve">хлеб ржаной </t>
  </si>
  <si>
    <t>салат из свеклы</t>
  </si>
  <si>
    <t>салат витаминный</t>
  </si>
  <si>
    <t>140</t>
  </si>
  <si>
    <t>Шницель из говядины</t>
  </si>
  <si>
    <t>Салат из белокачаной капусты</t>
  </si>
  <si>
    <t>Суп картофельный с рисом</t>
  </si>
  <si>
    <t>Биточки из кур припущенные</t>
  </si>
  <si>
    <t>хлеб  ржаной</t>
  </si>
  <si>
    <t>Салат из свеклы</t>
  </si>
  <si>
    <t>Суп картофельный с горохом</t>
  </si>
  <si>
    <t>Котлета из говядины</t>
  </si>
  <si>
    <t>Борщ с картофелем и белокачанной капустой со сметаной</t>
  </si>
  <si>
    <t>Салат из белокачанной капусты</t>
  </si>
  <si>
    <t xml:space="preserve">Салат из моркови </t>
  </si>
  <si>
    <t>282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</si>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</sst>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wrapText="1"/>
      <protection locked="0"/>
    </xf>
    <xf numFmtId="1" fontId="10" fillId="0" borderId="2" xfId="0" applyNumberFormat="1" applyFont="1" applyBorder="1" applyAlignment="1" applyProtection="1">
      <alignment horizontal="center" wrapText="1"/>
      <protection locked="0"/>
    </xf>
    <xf numFmtId="164" fontId="10" fillId="0" borderId="23" xfId="0" applyNumberFormat="1" applyFont="1" applyFill="1" applyBorder="1" applyAlignment="1" applyProtection="1">
      <alignment horizontal="center"/>
      <protection locked="0"/>
    </xf>
    <xf numFmtId="164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165" fontId="10" fillId="0" borderId="2" xfId="0" applyNumberFormat="1" applyFont="1" applyFill="1" applyBorder="1" applyAlignment="1" applyProtection="1">
      <alignment wrapText="1"/>
      <protection locked="0"/>
    </xf>
    <xf numFmtId="1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2" xfId="0" applyNumberFormat="1" applyFont="1" applyFill="1" applyBorder="1" applyAlignment="1" applyProtection="1">
      <alignment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1" fontId="10" fillId="0" borderId="2" xfId="0" applyNumberFormat="1" applyFont="1" applyFill="1" applyBorder="1" applyAlignment="1" applyProtection="1">
      <alignment horizont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165" fontId="10" fillId="0" borderId="2" xfId="0" applyNumberFormat="1" applyFont="1" applyFill="1" applyBorder="1" applyAlignment="1" applyProtection="1">
      <alignment horizontal="center"/>
      <protection locked="0"/>
    </xf>
    <xf numFmtId="3" fontId="10" fillId="0" borderId="2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165" fontId="10" fillId="0" borderId="2" xfId="0" applyNumberFormat="1" applyFont="1" applyFill="1" applyBorder="1" applyAlignment="1" applyProtection="1">
      <alignment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0" fillId="4" borderId="4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0" fillId="0" borderId="2" xfId="0" applyFill="1" applyBorder="1"/>
    <xf numFmtId="0" fontId="2" fillId="0" borderId="17" xfId="0" applyFont="1" applyFill="1" applyBorder="1" applyAlignment="1">
      <alignment horizontal="center" vertical="top" wrapText="1"/>
    </xf>
    <xf numFmtId="0" fontId="0" fillId="0" borderId="5" xfId="0" applyFill="1" applyBorder="1"/>
    <xf numFmtId="0" fontId="10" fillId="0" borderId="23" xfId="0" applyFon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4" xfId="0" applyFill="1" applyBorder="1"/>
    <xf numFmtId="0" fontId="6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/>
    </xf>
    <xf numFmtId="0" fontId="11" fillId="7" borderId="25" xfId="0" applyFont="1" applyFill="1" applyBorder="1" applyAlignment="1" applyProtection="1">
      <alignment horizontal="center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49" fontId="10" fillId="7" borderId="19" xfId="0" applyNumberFormat="1" applyFont="1" applyFill="1" applyBorder="1" applyAlignment="1" applyProtection="1">
      <alignment horizontal="center" vertical="center"/>
      <protection locked="0"/>
    </xf>
    <xf numFmtId="49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9" xfId="0" applyFont="1" applyFill="1" applyBorder="1" applyAlignment="1" applyProtection="1">
      <alignment horizontal="center" vertical="center"/>
      <protection locked="0"/>
    </xf>
    <xf numFmtId="49" fontId="10" fillId="7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24" xfId="0" applyNumberFormat="1" applyFont="1" applyFill="1" applyBorder="1" applyAlignment="1" applyProtection="1">
      <alignment horizontal="center" wrapText="1"/>
      <protection locked="0"/>
    </xf>
    <xf numFmtId="0" fontId="2" fillId="7" borderId="17" xfId="0" applyFont="1" applyFill="1" applyBorder="1" applyAlignment="1" applyProtection="1">
      <alignment horizontal="center" vertical="top" wrapText="1"/>
      <protection locked="0"/>
    </xf>
    <xf numFmtId="0" fontId="10" fillId="7" borderId="25" xfId="0" applyFont="1" applyFill="1" applyBorder="1" applyAlignment="1" applyProtection="1">
      <alignment horizontal="center"/>
      <protection locked="0"/>
    </xf>
    <xf numFmtId="49" fontId="10" fillId="7" borderId="2" xfId="0" applyNumberFormat="1" applyFont="1" applyFill="1" applyBorder="1" applyAlignment="1" applyProtection="1">
      <alignment horizontal="center" vertical="center"/>
      <protection locked="0"/>
    </xf>
    <xf numFmtId="49" fontId="10" fillId="7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2" xfId="0" applyNumberFormat="1" applyFont="1" applyFill="1" applyBorder="1" applyAlignment="1" applyProtection="1">
      <alignment horizontal="center"/>
      <protection locked="0"/>
    </xf>
    <xf numFmtId="49" fontId="10" fillId="7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9" xfId="0" applyFont="1" applyFill="1" applyBorder="1" applyAlignment="1" applyProtection="1">
      <alignment horizontal="center"/>
      <protection locked="0"/>
    </xf>
    <xf numFmtId="49" fontId="10" fillId="7" borderId="23" xfId="0" applyNumberFormat="1" applyFont="1" applyFill="1" applyBorder="1" applyAlignment="1" applyProtection="1">
      <alignment horizontal="center" wrapText="1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49" fontId="10" fillId="7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0" t="s">
        <v>78</v>
      </c>
      <c r="D1" s="71"/>
      <c r="E1" s="71"/>
      <c r="F1" s="12" t="s">
        <v>16</v>
      </c>
      <c r="G1" s="2" t="s">
        <v>17</v>
      </c>
      <c r="H1" s="72" t="s">
        <v>47</v>
      </c>
      <c r="I1" s="72"/>
      <c r="J1" s="72"/>
      <c r="K1" s="72"/>
    </row>
    <row r="2" spans="1:11" ht="18" x14ac:dyDescent="0.2">
      <c r="A2" s="33" t="s">
        <v>6</v>
      </c>
      <c r="C2" s="2"/>
      <c r="G2" s="2" t="s">
        <v>18</v>
      </c>
      <c r="H2" s="72" t="s">
        <v>77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73">
        <v>45573</v>
      </c>
      <c r="I3" s="74"/>
      <c r="J3" s="74"/>
      <c r="K3" s="74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7"/>
      <c r="F6" s="38"/>
      <c r="G6" s="38"/>
      <c r="H6" s="38"/>
      <c r="I6" s="38"/>
      <c r="J6" s="38"/>
      <c r="K6" s="39"/>
    </row>
    <row r="7" spans="1:11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</row>
    <row r="8" spans="1:11" ht="15" x14ac:dyDescent="0.25">
      <c r="A8" s="23"/>
      <c r="B8" s="15"/>
      <c r="C8" s="11"/>
      <c r="D8" s="7" t="s">
        <v>22</v>
      </c>
      <c r="E8" s="40"/>
      <c r="F8" s="41"/>
      <c r="G8" s="41"/>
      <c r="H8" s="41"/>
      <c r="I8" s="41"/>
      <c r="J8" s="41"/>
      <c r="K8" s="42"/>
    </row>
    <row r="9" spans="1:11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</row>
    <row r="10" spans="1:11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5" t="s">
        <v>87</v>
      </c>
      <c r="F14" s="76">
        <v>100</v>
      </c>
      <c r="G14" s="76">
        <v>5.0999999999999996</v>
      </c>
      <c r="H14" s="76">
        <v>5.0999999999999996</v>
      </c>
      <c r="I14" s="76">
        <v>9.9</v>
      </c>
      <c r="J14" s="76">
        <v>115.3</v>
      </c>
      <c r="K14" s="104">
        <v>4</v>
      </c>
    </row>
    <row r="15" spans="1:11" ht="15" x14ac:dyDescent="0.25">
      <c r="A15" s="23"/>
      <c r="B15" s="15"/>
      <c r="C15" s="11"/>
      <c r="D15" s="7" t="s">
        <v>27</v>
      </c>
      <c r="E15" s="45" t="s">
        <v>36</v>
      </c>
      <c r="F15" s="46">
        <v>200</v>
      </c>
      <c r="G15" s="47">
        <v>2.2400000000000002</v>
      </c>
      <c r="H15" s="48">
        <v>2.3199999999999998</v>
      </c>
      <c r="I15" s="48">
        <v>17.440000000000001</v>
      </c>
      <c r="J15" s="48">
        <v>99.28</v>
      </c>
      <c r="K15" s="109" t="s">
        <v>35</v>
      </c>
    </row>
    <row r="16" spans="1:11" ht="15" x14ac:dyDescent="0.25">
      <c r="A16" s="23"/>
      <c r="B16" s="15"/>
      <c r="C16" s="11"/>
      <c r="D16" s="7" t="s">
        <v>28</v>
      </c>
      <c r="E16" s="45" t="s">
        <v>37</v>
      </c>
      <c r="F16" s="46">
        <v>90</v>
      </c>
      <c r="G16" s="48">
        <v>11.5</v>
      </c>
      <c r="H16" s="48">
        <v>13.4</v>
      </c>
      <c r="I16" s="48">
        <v>9.6</v>
      </c>
      <c r="J16" s="48">
        <v>202</v>
      </c>
      <c r="K16" s="114">
        <v>209</v>
      </c>
    </row>
    <row r="17" spans="1:11" ht="15" x14ac:dyDescent="0.25">
      <c r="A17" s="23"/>
      <c r="B17" s="15"/>
      <c r="C17" s="11"/>
      <c r="D17" s="7" t="s">
        <v>29</v>
      </c>
      <c r="E17" s="49" t="s">
        <v>38</v>
      </c>
      <c r="F17" s="50">
        <v>150</v>
      </c>
      <c r="G17" s="48">
        <v>3.2</v>
      </c>
      <c r="H17" s="48">
        <v>6.1</v>
      </c>
      <c r="I17" s="48">
        <v>23.3</v>
      </c>
      <c r="J17" s="48">
        <v>160.5</v>
      </c>
      <c r="K17" s="112">
        <v>241</v>
      </c>
    </row>
    <row r="18" spans="1:11" ht="15" x14ac:dyDescent="0.25">
      <c r="A18" s="23"/>
      <c r="B18" s="15"/>
      <c r="C18" s="11"/>
      <c r="D18" s="7" t="s">
        <v>30</v>
      </c>
      <c r="E18" s="45" t="s">
        <v>39</v>
      </c>
      <c r="F18" s="46">
        <v>30</v>
      </c>
      <c r="G18" s="47">
        <v>0.5</v>
      </c>
      <c r="H18" s="48">
        <v>1.5</v>
      </c>
      <c r="I18" s="48">
        <v>2.1</v>
      </c>
      <c r="J18" s="48">
        <v>24</v>
      </c>
      <c r="K18" s="107" t="s">
        <v>43</v>
      </c>
    </row>
    <row r="19" spans="1:11" ht="15" x14ac:dyDescent="0.25">
      <c r="A19" s="23"/>
      <c r="B19" s="15"/>
      <c r="C19" s="11"/>
      <c r="D19" s="7" t="s">
        <v>31</v>
      </c>
      <c r="E19" s="52" t="s">
        <v>40</v>
      </c>
      <c r="F19" s="53">
        <v>200</v>
      </c>
      <c r="G19" s="47">
        <v>0.56000000000000005</v>
      </c>
      <c r="H19" s="48">
        <v>0</v>
      </c>
      <c r="I19" s="48">
        <v>27.89</v>
      </c>
      <c r="J19" s="48">
        <v>113.79</v>
      </c>
      <c r="K19" s="102" t="s">
        <v>44</v>
      </c>
    </row>
    <row r="20" spans="1:11" ht="15" x14ac:dyDescent="0.25">
      <c r="A20" s="23"/>
      <c r="B20" s="15"/>
      <c r="C20" s="11"/>
      <c r="D20" s="7" t="s">
        <v>32</v>
      </c>
      <c r="E20" s="45" t="s">
        <v>41</v>
      </c>
      <c r="F20" s="46">
        <v>60</v>
      </c>
      <c r="G20" s="47">
        <v>4.5999999999999996</v>
      </c>
      <c r="H20" s="47">
        <v>0.5</v>
      </c>
      <c r="I20" s="47">
        <v>29.5</v>
      </c>
      <c r="J20" s="47">
        <v>141</v>
      </c>
      <c r="K20" s="103" t="s">
        <v>45</v>
      </c>
    </row>
    <row r="21" spans="1:11" ht="15" x14ac:dyDescent="0.25">
      <c r="A21" s="23"/>
      <c r="B21" s="15"/>
      <c r="C21" s="11"/>
      <c r="D21" s="78"/>
      <c r="E21" s="51" t="s">
        <v>42</v>
      </c>
      <c r="F21" s="50">
        <v>25</v>
      </c>
      <c r="G21" s="48">
        <v>3.1</v>
      </c>
      <c r="H21" s="48">
        <v>0.6</v>
      </c>
      <c r="I21" s="48">
        <v>15.7</v>
      </c>
      <c r="J21" s="48">
        <v>81.8</v>
      </c>
      <c r="K21" s="115" t="s">
        <v>46</v>
      </c>
    </row>
    <row r="22" spans="1:11" ht="15" x14ac:dyDescent="0.25">
      <c r="A22" s="23"/>
      <c r="B22" s="15"/>
      <c r="C22" s="11"/>
      <c r="D22" s="78"/>
      <c r="E22" s="75"/>
      <c r="F22" s="76"/>
      <c r="G22" s="76"/>
      <c r="H22" s="76"/>
      <c r="I22" s="76"/>
      <c r="J22" s="76"/>
      <c r="K22" s="77"/>
    </row>
    <row r="23" spans="1:11" ht="15" x14ac:dyDescent="0.25">
      <c r="A23" s="24"/>
      <c r="B23" s="17"/>
      <c r="C23" s="79"/>
      <c r="D23" s="80" t="s">
        <v>33</v>
      </c>
      <c r="E23" s="81"/>
      <c r="F23" s="82">
        <f>SUM(F14:F22)</f>
        <v>855</v>
      </c>
      <c r="G23" s="82">
        <f t="shared" ref="G23:J23" si="1">SUM(G14:G22)</f>
        <v>30.799999999999997</v>
      </c>
      <c r="H23" s="82">
        <f t="shared" si="1"/>
        <v>29.520000000000003</v>
      </c>
      <c r="I23" s="82">
        <f t="shared" si="1"/>
        <v>135.43</v>
      </c>
      <c r="J23" s="82">
        <f t="shared" si="1"/>
        <v>937.66999999999985</v>
      </c>
      <c r="K23" s="83"/>
    </row>
    <row r="24" spans="1:11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87"/>
      <c r="F24" s="88">
        <f>F13+F23</f>
        <v>855</v>
      </c>
      <c r="G24" s="88">
        <f t="shared" ref="G24:J24" si="2">G13+G23</f>
        <v>30.799999999999997</v>
      </c>
      <c r="H24" s="88">
        <f t="shared" si="2"/>
        <v>29.520000000000003</v>
      </c>
      <c r="I24" s="88">
        <f t="shared" si="2"/>
        <v>135.43</v>
      </c>
      <c r="J24" s="88">
        <f t="shared" si="2"/>
        <v>937.66999999999985</v>
      </c>
      <c r="K24" s="88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/>
      <c r="F25" s="38"/>
      <c r="G25" s="38"/>
      <c r="H25" s="38"/>
      <c r="I25" s="38"/>
      <c r="J25" s="38"/>
      <c r="K25" s="39"/>
    </row>
    <row r="26" spans="1:11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" x14ac:dyDescent="0.25">
      <c r="A27" s="14"/>
      <c r="B27" s="15"/>
      <c r="C27" s="11"/>
      <c r="D27" s="7" t="s">
        <v>22</v>
      </c>
      <c r="E27" s="40"/>
      <c r="F27" s="41"/>
      <c r="G27" s="41"/>
      <c r="H27" s="41"/>
      <c r="I27" s="41"/>
      <c r="J27" s="41"/>
      <c r="K27" s="42"/>
    </row>
    <row r="28" spans="1:11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</row>
    <row r="29" spans="1:11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89" t="s">
        <v>26</v>
      </c>
      <c r="E33" s="75" t="s">
        <v>79</v>
      </c>
      <c r="F33" s="76">
        <v>60</v>
      </c>
      <c r="G33" s="76">
        <v>0.7</v>
      </c>
      <c r="H33" s="76">
        <v>0.1</v>
      </c>
      <c r="I33" s="76">
        <v>5.5</v>
      </c>
      <c r="J33" s="76">
        <v>25.6</v>
      </c>
      <c r="K33" s="104">
        <v>9</v>
      </c>
    </row>
    <row r="34" spans="1:11" ht="30" x14ac:dyDescent="0.25">
      <c r="A34" s="14"/>
      <c r="B34" s="15"/>
      <c r="C34" s="11"/>
      <c r="D34" s="7" t="s">
        <v>27</v>
      </c>
      <c r="E34" s="45" t="s">
        <v>80</v>
      </c>
      <c r="F34" s="46">
        <v>210</v>
      </c>
      <c r="G34" s="48">
        <v>2</v>
      </c>
      <c r="H34" s="48">
        <v>6.7</v>
      </c>
      <c r="I34" s="48">
        <v>9.3000000000000007</v>
      </c>
      <c r="J34" s="48">
        <v>105.2</v>
      </c>
      <c r="K34" s="108" t="s">
        <v>52</v>
      </c>
    </row>
    <row r="35" spans="1:11" ht="15" x14ac:dyDescent="0.25">
      <c r="A35" s="14"/>
      <c r="B35" s="15"/>
      <c r="C35" s="11"/>
      <c r="D35" s="7" t="s">
        <v>28</v>
      </c>
      <c r="E35" s="55" t="s">
        <v>48</v>
      </c>
      <c r="F35" s="53">
        <v>90</v>
      </c>
      <c r="G35" s="48">
        <v>16.600000000000001</v>
      </c>
      <c r="H35" s="48">
        <v>18.7</v>
      </c>
      <c r="I35" s="48">
        <v>11.3</v>
      </c>
      <c r="J35" s="48">
        <v>280.10000000000002</v>
      </c>
      <c r="K35" s="99" t="s">
        <v>53</v>
      </c>
    </row>
    <row r="36" spans="1:11" ht="15" x14ac:dyDescent="0.25">
      <c r="A36" s="14"/>
      <c r="B36" s="15"/>
      <c r="C36" s="11"/>
      <c r="D36" s="7" t="s">
        <v>29</v>
      </c>
      <c r="E36" s="56" t="s">
        <v>49</v>
      </c>
      <c r="F36" s="53">
        <v>150</v>
      </c>
      <c r="G36" s="47">
        <v>8.6999999999999993</v>
      </c>
      <c r="H36" s="48">
        <v>5.4</v>
      </c>
      <c r="I36" s="48">
        <v>45</v>
      </c>
      <c r="J36" s="48">
        <v>263.8</v>
      </c>
      <c r="K36" s="100" t="s">
        <v>54</v>
      </c>
    </row>
    <row r="37" spans="1:11" ht="15" x14ac:dyDescent="0.25">
      <c r="A37" s="14"/>
      <c r="B37" s="15"/>
      <c r="C37" s="11"/>
      <c r="D37" s="7" t="s">
        <v>30</v>
      </c>
      <c r="E37" s="51" t="s">
        <v>51</v>
      </c>
      <c r="F37" s="50">
        <v>30</v>
      </c>
      <c r="G37" s="48">
        <v>0.4</v>
      </c>
      <c r="H37" s="48">
        <v>1.2</v>
      </c>
      <c r="I37" s="48">
        <v>2.2000000000000002</v>
      </c>
      <c r="J37" s="48">
        <v>21.5</v>
      </c>
      <c r="K37" s="101">
        <v>463</v>
      </c>
    </row>
    <row r="38" spans="1:11" ht="15" x14ac:dyDescent="0.25">
      <c r="A38" s="14"/>
      <c r="B38" s="15"/>
      <c r="C38" s="11"/>
      <c r="D38" s="7" t="s">
        <v>31</v>
      </c>
      <c r="E38" s="52" t="s">
        <v>50</v>
      </c>
      <c r="F38" s="53">
        <v>200</v>
      </c>
      <c r="G38" s="47">
        <v>0.5</v>
      </c>
      <c r="H38" s="48">
        <v>0.2</v>
      </c>
      <c r="I38" s="48">
        <v>23.1</v>
      </c>
      <c r="J38" s="48">
        <v>96</v>
      </c>
      <c r="K38" s="102" t="s">
        <v>97</v>
      </c>
    </row>
    <row r="39" spans="1:11" ht="15.75" x14ac:dyDescent="0.25">
      <c r="A39" s="14"/>
      <c r="B39" s="15"/>
      <c r="C39" s="11"/>
      <c r="D39" s="7" t="s">
        <v>32</v>
      </c>
      <c r="E39" s="57" t="s">
        <v>81</v>
      </c>
      <c r="F39" s="53">
        <v>60</v>
      </c>
      <c r="G39" s="58">
        <v>4.5999999999999996</v>
      </c>
      <c r="H39" s="58">
        <v>0.5</v>
      </c>
      <c r="I39" s="58">
        <v>29.5</v>
      </c>
      <c r="J39" s="58">
        <v>141.19999999999999</v>
      </c>
      <c r="K39" s="111" t="s">
        <v>45</v>
      </c>
    </row>
    <row r="40" spans="1:11" ht="15" x14ac:dyDescent="0.25">
      <c r="A40" s="14"/>
      <c r="B40" s="15"/>
      <c r="C40" s="11"/>
      <c r="D40" s="78"/>
      <c r="E40" s="51" t="s">
        <v>82</v>
      </c>
      <c r="F40" s="50">
        <v>35</v>
      </c>
      <c r="G40" s="48">
        <v>2</v>
      </c>
      <c r="H40" s="48">
        <v>0.4</v>
      </c>
      <c r="I40" s="48">
        <v>10</v>
      </c>
      <c r="J40" s="48">
        <v>52.2</v>
      </c>
      <c r="K40" s="101">
        <v>118</v>
      </c>
    </row>
    <row r="41" spans="1:11" ht="15" x14ac:dyDescent="0.25">
      <c r="A41" s="14"/>
      <c r="B41" s="15"/>
      <c r="C41" s="11"/>
      <c r="D41" s="78"/>
      <c r="E41" s="75"/>
      <c r="F41" s="76"/>
      <c r="G41" s="76"/>
      <c r="H41" s="76"/>
      <c r="I41" s="76"/>
      <c r="J41" s="76"/>
      <c r="K41" s="77"/>
    </row>
    <row r="42" spans="1:11" ht="15" x14ac:dyDescent="0.25">
      <c r="A42" s="16"/>
      <c r="B42" s="17"/>
      <c r="C42" s="8"/>
      <c r="D42" s="80" t="s">
        <v>33</v>
      </c>
      <c r="E42" s="81"/>
      <c r="F42" s="82">
        <f>SUM(F33:F41)</f>
        <v>835</v>
      </c>
      <c r="G42" s="82">
        <f t="shared" ref="G42" si="7">SUM(G33:G41)</f>
        <v>35.5</v>
      </c>
      <c r="H42" s="82">
        <f t="shared" ref="H42" si="8">SUM(H33:H41)</f>
        <v>33.200000000000003</v>
      </c>
      <c r="I42" s="82">
        <f t="shared" ref="I42" si="9">SUM(I33:I41)</f>
        <v>135.9</v>
      </c>
      <c r="J42" s="82">
        <f t="shared" ref="J42" si="10">SUM(J33:J41)</f>
        <v>985.60000000000014</v>
      </c>
      <c r="K42" s="25"/>
    </row>
    <row r="43" spans="1:11" ht="15.75" customHeight="1" thickBot="1" x14ac:dyDescent="0.25">
      <c r="A43" s="31">
        <f>A25</f>
        <v>1</v>
      </c>
      <c r="B43" s="31">
        <f>B25</f>
        <v>2</v>
      </c>
      <c r="C43" s="85" t="s">
        <v>4</v>
      </c>
      <c r="D43" s="86"/>
      <c r="E43" s="87"/>
      <c r="F43" s="88">
        <f>F32+F42</f>
        <v>835</v>
      </c>
      <c r="G43" s="88">
        <f t="shared" ref="G43" si="11">G32+G42</f>
        <v>35.5</v>
      </c>
      <c r="H43" s="88">
        <f t="shared" ref="H43" si="12">H32+H42</f>
        <v>33.200000000000003</v>
      </c>
      <c r="I43" s="88">
        <f t="shared" ref="I43" si="13">I32+I42</f>
        <v>135.9</v>
      </c>
      <c r="J43" s="88">
        <f t="shared" ref="J43" si="14">J32+J42</f>
        <v>985.60000000000014</v>
      </c>
      <c r="K43" s="88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/>
      <c r="F44" s="38"/>
      <c r="G44" s="38"/>
      <c r="H44" s="38"/>
      <c r="I44" s="38"/>
      <c r="J44" s="38"/>
      <c r="K44" s="39"/>
    </row>
    <row r="45" spans="1:11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" x14ac:dyDescent="0.25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</row>
    <row r="47" spans="1:11" ht="15" x14ac:dyDescent="0.2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</row>
    <row r="48" spans="1:11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89" t="s">
        <v>26</v>
      </c>
      <c r="E52" s="75" t="s">
        <v>83</v>
      </c>
      <c r="F52" s="76">
        <v>75</v>
      </c>
      <c r="G52" s="76">
        <v>1.05</v>
      </c>
      <c r="H52" s="76">
        <v>7.56</v>
      </c>
      <c r="I52" s="76">
        <v>69</v>
      </c>
      <c r="J52" s="76">
        <v>100</v>
      </c>
      <c r="K52" s="77"/>
    </row>
    <row r="53" spans="1:11" ht="15" x14ac:dyDescent="0.25">
      <c r="A53" s="23"/>
      <c r="B53" s="15"/>
      <c r="C53" s="11"/>
      <c r="D53" s="89" t="s">
        <v>27</v>
      </c>
      <c r="E53" s="49" t="s">
        <v>56</v>
      </c>
      <c r="F53" s="60">
        <v>265</v>
      </c>
      <c r="G53" s="47">
        <v>3.6</v>
      </c>
      <c r="H53" s="48">
        <v>3.3</v>
      </c>
      <c r="I53" s="48">
        <v>21.4</v>
      </c>
      <c r="J53" s="48">
        <v>129.1</v>
      </c>
      <c r="K53" s="98">
        <v>45</v>
      </c>
    </row>
    <row r="54" spans="1:11" ht="15" x14ac:dyDescent="0.25">
      <c r="A54" s="23"/>
      <c r="B54" s="15"/>
      <c r="C54" s="11"/>
      <c r="D54" s="89" t="s">
        <v>28</v>
      </c>
      <c r="E54" s="52" t="s">
        <v>57</v>
      </c>
      <c r="F54" s="59" t="s">
        <v>58</v>
      </c>
      <c r="G54" s="48">
        <v>10</v>
      </c>
      <c r="H54" s="48">
        <v>2.2000000000000002</v>
      </c>
      <c r="I54" s="48">
        <v>6.8</v>
      </c>
      <c r="J54" s="48">
        <v>171.8</v>
      </c>
      <c r="K54" s="108" t="s">
        <v>59</v>
      </c>
    </row>
    <row r="55" spans="1:11" ht="15" x14ac:dyDescent="0.25">
      <c r="A55" s="23"/>
      <c r="B55" s="15"/>
      <c r="C55" s="11"/>
      <c r="D55" s="89" t="s">
        <v>29</v>
      </c>
      <c r="E55" s="49" t="s">
        <v>38</v>
      </c>
      <c r="F55" s="50">
        <v>150</v>
      </c>
      <c r="G55" s="48">
        <v>4.0999999999999996</v>
      </c>
      <c r="H55" s="48">
        <v>6.4</v>
      </c>
      <c r="I55" s="48">
        <v>27.3</v>
      </c>
      <c r="J55" s="48">
        <v>183</v>
      </c>
      <c r="K55" s="112">
        <v>241</v>
      </c>
    </row>
    <row r="56" spans="1:11" ht="15" x14ac:dyDescent="0.25">
      <c r="A56" s="23"/>
      <c r="B56" s="15"/>
      <c r="C56" s="11"/>
      <c r="D56" s="89" t="s">
        <v>30</v>
      </c>
      <c r="E56" s="49" t="s">
        <v>40</v>
      </c>
      <c r="F56" s="60">
        <v>200</v>
      </c>
      <c r="G56" s="47">
        <v>0.6</v>
      </c>
      <c r="H56" s="48">
        <v>0</v>
      </c>
      <c r="I56" s="48">
        <v>27.9</v>
      </c>
      <c r="J56" s="48">
        <v>113.8</v>
      </c>
      <c r="K56" s="113" t="s">
        <v>44</v>
      </c>
    </row>
    <row r="57" spans="1:11" ht="15" x14ac:dyDescent="0.25">
      <c r="A57" s="23"/>
      <c r="B57" s="15"/>
      <c r="C57" s="11"/>
      <c r="D57" s="89" t="s">
        <v>31</v>
      </c>
      <c r="E57" s="52" t="s">
        <v>41</v>
      </c>
      <c r="F57" s="53">
        <v>60</v>
      </c>
      <c r="G57" s="47">
        <v>4.5999999999999996</v>
      </c>
      <c r="H57" s="48">
        <v>0.5</v>
      </c>
      <c r="I57" s="48">
        <v>29.5</v>
      </c>
      <c r="J57" s="48">
        <v>141.19999999999999</v>
      </c>
      <c r="K57" s="102" t="s">
        <v>45</v>
      </c>
    </row>
    <row r="58" spans="1:11" ht="15" x14ac:dyDescent="0.25">
      <c r="A58" s="23"/>
      <c r="B58" s="15"/>
      <c r="C58" s="11"/>
      <c r="D58" s="89" t="s">
        <v>32</v>
      </c>
      <c r="E58" s="49" t="s">
        <v>42</v>
      </c>
      <c r="F58" s="60">
        <v>45</v>
      </c>
      <c r="G58" s="47">
        <v>3</v>
      </c>
      <c r="H58" s="58">
        <v>0.6</v>
      </c>
      <c r="I58" s="58">
        <v>15</v>
      </c>
      <c r="J58" s="58">
        <v>78.3</v>
      </c>
      <c r="K58" s="103" t="s">
        <v>46</v>
      </c>
    </row>
    <row r="59" spans="1:11" ht="15" x14ac:dyDescent="0.25">
      <c r="A59" s="23"/>
      <c r="B59" s="15"/>
      <c r="C59" s="11"/>
      <c r="D59" s="78"/>
      <c r="E59" s="75"/>
      <c r="F59" s="76"/>
      <c r="G59" s="76"/>
      <c r="H59" s="76"/>
      <c r="I59" s="76"/>
      <c r="J59" s="76"/>
      <c r="K59" s="77"/>
    </row>
    <row r="60" spans="1:11" ht="15" x14ac:dyDescent="0.25">
      <c r="A60" s="23"/>
      <c r="B60" s="15"/>
      <c r="C60" s="11"/>
      <c r="D60" s="78"/>
      <c r="E60" s="75"/>
      <c r="F60" s="76"/>
      <c r="G60" s="76"/>
      <c r="H60" s="76"/>
      <c r="I60" s="76"/>
      <c r="J60" s="76"/>
      <c r="K60" s="77"/>
    </row>
    <row r="61" spans="1:11" ht="15" x14ac:dyDescent="0.25">
      <c r="A61" s="24"/>
      <c r="B61" s="17"/>
      <c r="C61" s="8"/>
      <c r="D61" s="80" t="s">
        <v>33</v>
      </c>
      <c r="E61" s="81"/>
      <c r="F61" s="82">
        <f>SUM(F52:F60)</f>
        <v>795</v>
      </c>
      <c r="G61" s="82">
        <f t="shared" ref="G61" si="19">SUM(G52:G60)</f>
        <v>26.950000000000003</v>
      </c>
      <c r="H61" s="82">
        <f t="shared" ref="H61" si="20">SUM(H52:H60)</f>
        <v>20.560000000000002</v>
      </c>
      <c r="I61" s="82">
        <f t="shared" ref="I61" si="21">SUM(I52:I60)</f>
        <v>196.9</v>
      </c>
      <c r="J61" s="82">
        <f t="shared" ref="J61" si="22">SUM(J52:J60)</f>
        <v>917.19999999999982</v>
      </c>
      <c r="K61" s="83"/>
    </row>
    <row r="62" spans="1:11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87"/>
      <c r="F62" s="88">
        <f>F51+F61</f>
        <v>795</v>
      </c>
      <c r="G62" s="88">
        <f t="shared" ref="G62" si="23">G51+G61</f>
        <v>26.950000000000003</v>
      </c>
      <c r="H62" s="88">
        <f t="shared" ref="H62" si="24">H51+H61</f>
        <v>20.560000000000002</v>
      </c>
      <c r="I62" s="88">
        <f t="shared" ref="I62" si="25">I51+I61</f>
        <v>196.9</v>
      </c>
      <c r="J62" s="88">
        <f t="shared" ref="J62" si="26">J51+J61</f>
        <v>917.19999999999982</v>
      </c>
      <c r="K62" s="88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/>
      <c r="F63" s="38"/>
      <c r="G63" s="38"/>
      <c r="H63" s="38"/>
      <c r="I63" s="38"/>
      <c r="J63" s="38"/>
      <c r="K63" s="39"/>
    </row>
    <row r="64" spans="1:11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" x14ac:dyDescent="0.2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</row>
    <row r="66" spans="1:11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</row>
    <row r="67" spans="1:11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89" t="s">
        <v>26</v>
      </c>
      <c r="E71" s="75" t="s">
        <v>84</v>
      </c>
      <c r="F71" s="76">
        <v>60</v>
      </c>
      <c r="G71" s="76">
        <v>0.1</v>
      </c>
      <c r="H71" s="76">
        <v>8.6</v>
      </c>
      <c r="I71" s="76">
        <v>9.8000000000000007</v>
      </c>
      <c r="J71" s="76">
        <v>12.7</v>
      </c>
      <c r="K71" s="104">
        <v>2</v>
      </c>
    </row>
    <row r="72" spans="1:11" ht="15" x14ac:dyDescent="0.25">
      <c r="A72" s="23"/>
      <c r="B72" s="15"/>
      <c r="C72" s="11"/>
      <c r="D72" s="89" t="s">
        <v>27</v>
      </c>
      <c r="E72" s="55" t="s">
        <v>60</v>
      </c>
      <c r="F72" s="61">
        <v>200</v>
      </c>
      <c r="G72" s="47">
        <v>2</v>
      </c>
      <c r="H72" s="48">
        <v>3.9</v>
      </c>
      <c r="I72" s="48">
        <v>11.1</v>
      </c>
      <c r="J72" s="48">
        <v>87.5</v>
      </c>
      <c r="K72" s="98">
        <v>56</v>
      </c>
    </row>
    <row r="73" spans="1:11" ht="15" x14ac:dyDescent="0.25">
      <c r="A73" s="23"/>
      <c r="B73" s="15"/>
      <c r="C73" s="11"/>
      <c r="D73" s="89" t="s">
        <v>28</v>
      </c>
      <c r="E73" s="49" t="s">
        <v>61</v>
      </c>
      <c r="F73" s="54" t="s">
        <v>85</v>
      </c>
      <c r="G73" s="48">
        <v>24.5</v>
      </c>
      <c r="H73" s="48">
        <v>31.6</v>
      </c>
      <c r="I73" s="48">
        <v>5.4</v>
      </c>
      <c r="J73" s="48">
        <v>534.29999999999995</v>
      </c>
      <c r="K73" s="110" t="s">
        <v>63</v>
      </c>
    </row>
    <row r="74" spans="1:11" ht="15" x14ac:dyDescent="0.25">
      <c r="A74" s="23"/>
      <c r="B74" s="15"/>
      <c r="C74" s="11"/>
      <c r="D74" s="89" t="s">
        <v>29</v>
      </c>
      <c r="E74" s="49" t="s">
        <v>62</v>
      </c>
      <c r="F74" s="61">
        <v>150</v>
      </c>
      <c r="G74" s="48">
        <v>3.9</v>
      </c>
      <c r="H74" s="48">
        <v>5.0999999999999996</v>
      </c>
      <c r="I74" s="48">
        <v>40.299999999999997</v>
      </c>
      <c r="J74" s="48">
        <v>225.2</v>
      </c>
      <c r="K74" s="110" t="s">
        <v>64</v>
      </c>
    </row>
    <row r="75" spans="1:11" ht="15" x14ac:dyDescent="0.25">
      <c r="A75" s="23"/>
      <c r="B75" s="15"/>
      <c r="C75" s="11"/>
      <c r="D75" s="89" t="s">
        <v>30</v>
      </c>
      <c r="E75" s="51" t="s">
        <v>50</v>
      </c>
      <c r="F75" s="62">
        <v>200</v>
      </c>
      <c r="G75" s="48">
        <v>0.5</v>
      </c>
      <c r="H75" s="48">
        <v>0.2</v>
      </c>
      <c r="I75" s="48">
        <v>23.1</v>
      </c>
      <c r="J75" s="48">
        <v>96</v>
      </c>
      <c r="K75" s="101">
        <v>282</v>
      </c>
    </row>
    <row r="76" spans="1:11" ht="15" x14ac:dyDescent="0.25">
      <c r="A76" s="23"/>
      <c r="B76" s="15"/>
      <c r="C76" s="11"/>
      <c r="D76" s="89" t="s">
        <v>31</v>
      </c>
      <c r="E76" s="52" t="s">
        <v>82</v>
      </c>
      <c r="F76" s="53">
        <v>45</v>
      </c>
      <c r="G76" s="47">
        <v>0.3</v>
      </c>
      <c r="H76" s="48">
        <v>0.6</v>
      </c>
      <c r="I76" s="48">
        <v>15</v>
      </c>
      <c r="J76" s="48">
        <v>78.3</v>
      </c>
      <c r="K76" s="102" t="s">
        <v>45</v>
      </c>
    </row>
    <row r="77" spans="1:11" ht="15" x14ac:dyDescent="0.25">
      <c r="A77" s="23"/>
      <c r="B77" s="15"/>
      <c r="C77" s="11"/>
      <c r="D77" s="89" t="s">
        <v>32</v>
      </c>
      <c r="E77" s="49" t="s">
        <v>41</v>
      </c>
      <c r="F77" s="60">
        <v>60</v>
      </c>
      <c r="G77" s="47">
        <v>4.5999999999999996</v>
      </c>
      <c r="H77" s="47">
        <v>0.5</v>
      </c>
      <c r="I77" s="47">
        <v>29.5</v>
      </c>
      <c r="J77" s="47">
        <v>141</v>
      </c>
      <c r="K77" s="103" t="s">
        <v>46</v>
      </c>
    </row>
    <row r="78" spans="1:11" ht="15" x14ac:dyDescent="0.25">
      <c r="A78" s="23"/>
      <c r="B78" s="15"/>
      <c r="C78" s="11"/>
      <c r="D78" s="78"/>
      <c r="E78" s="75"/>
      <c r="F78" s="76"/>
      <c r="G78" s="76"/>
      <c r="H78" s="76"/>
      <c r="I78" s="76"/>
      <c r="J78" s="76"/>
      <c r="K78" s="77"/>
    </row>
    <row r="79" spans="1:11" ht="15" x14ac:dyDescent="0.25">
      <c r="A79" s="23"/>
      <c r="B79" s="15"/>
      <c r="C79" s="11"/>
      <c r="D79" s="78"/>
      <c r="E79" s="75"/>
      <c r="F79" s="76"/>
      <c r="G79" s="76"/>
      <c r="H79" s="76"/>
      <c r="I79" s="76"/>
      <c r="J79" s="76"/>
      <c r="K79" s="77"/>
    </row>
    <row r="80" spans="1:11" ht="15" x14ac:dyDescent="0.25">
      <c r="A80" s="24"/>
      <c r="B80" s="17"/>
      <c r="C80" s="8"/>
      <c r="D80" s="80" t="s">
        <v>33</v>
      </c>
      <c r="E80" s="81"/>
      <c r="F80" s="82">
        <f>SUM(F71:F79)</f>
        <v>715</v>
      </c>
      <c r="G80" s="82">
        <f t="shared" ref="G80" si="31">SUM(G71:G79)</f>
        <v>35.9</v>
      </c>
      <c r="H80" s="82">
        <f t="shared" ref="H80" si="32">SUM(H71:H79)</f>
        <v>50.500000000000007</v>
      </c>
      <c r="I80" s="82">
        <f t="shared" ref="I80" si="33">SUM(I71:I79)</f>
        <v>134.19999999999999</v>
      </c>
      <c r="J80" s="82">
        <f t="shared" ref="J80" si="34">SUM(J71:J79)</f>
        <v>1175</v>
      </c>
      <c r="K80" s="83"/>
    </row>
    <row r="81" spans="1:11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87"/>
      <c r="F81" s="88">
        <f>F70+F80</f>
        <v>715</v>
      </c>
      <c r="G81" s="88">
        <f t="shared" ref="G81" si="35">G70+G80</f>
        <v>35.9</v>
      </c>
      <c r="H81" s="88">
        <f t="shared" ref="H81" si="36">H70+H80</f>
        <v>50.500000000000007</v>
      </c>
      <c r="I81" s="88">
        <f t="shared" ref="I81" si="37">I70+I80</f>
        <v>134.19999999999999</v>
      </c>
      <c r="J81" s="88">
        <f t="shared" ref="J81" si="38">J70+J80</f>
        <v>1175</v>
      </c>
      <c r="K81" s="88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/>
      <c r="F82" s="38"/>
      <c r="G82" s="38"/>
      <c r="H82" s="38"/>
      <c r="I82" s="38"/>
      <c r="J82" s="38"/>
      <c r="K82" s="39"/>
    </row>
    <row r="83" spans="1:11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15" x14ac:dyDescent="0.25">
      <c r="A84" s="23"/>
      <c r="B84" s="15"/>
      <c r="C84" s="11"/>
      <c r="D84" s="7" t="s">
        <v>22</v>
      </c>
      <c r="E84" s="40"/>
      <c r="F84" s="41"/>
      <c r="G84" s="41"/>
      <c r="H84" s="41"/>
      <c r="I84" s="41"/>
      <c r="J84" s="41"/>
      <c r="K84" s="42"/>
    </row>
    <row r="85" spans="1:11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</row>
    <row r="86" spans="1:11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.75" x14ac:dyDescent="0.25">
      <c r="A90" s="26">
        <f>A82</f>
        <v>1</v>
      </c>
      <c r="B90" s="13">
        <f>B82</f>
        <v>5</v>
      </c>
      <c r="C90" s="91" t="s">
        <v>25</v>
      </c>
      <c r="D90" s="89" t="s">
        <v>26</v>
      </c>
      <c r="E90" s="63" t="s">
        <v>69</v>
      </c>
      <c r="F90" s="68">
        <v>70</v>
      </c>
      <c r="G90" s="92">
        <v>0.8</v>
      </c>
      <c r="H90" s="50">
        <v>0.09</v>
      </c>
      <c r="I90" s="50">
        <v>6.44</v>
      </c>
      <c r="J90" s="50">
        <v>29.8</v>
      </c>
      <c r="K90" s="97">
        <v>9</v>
      </c>
    </row>
    <row r="91" spans="1:11" ht="15" x14ac:dyDescent="0.25">
      <c r="A91" s="23"/>
      <c r="B91" s="15"/>
      <c r="C91" s="93"/>
      <c r="D91" s="89" t="s">
        <v>27</v>
      </c>
      <c r="E91" s="56" t="s">
        <v>65</v>
      </c>
      <c r="F91" s="64">
        <v>250</v>
      </c>
      <c r="G91" s="47">
        <v>2.4</v>
      </c>
      <c r="H91" s="48">
        <v>3</v>
      </c>
      <c r="I91" s="48">
        <v>13.2</v>
      </c>
      <c r="J91" s="48">
        <v>92.1</v>
      </c>
      <c r="K91" s="105">
        <v>39</v>
      </c>
    </row>
    <row r="92" spans="1:11" ht="15" x14ac:dyDescent="0.25">
      <c r="A92" s="23"/>
      <c r="B92" s="15"/>
      <c r="C92" s="93"/>
      <c r="D92" s="89" t="s">
        <v>28</v>
      </c>
      <c r="E92" s="56" t="s">
        <v>86</v>
      </c>
      <c r="F92" s="53">
        <v>90</v>
      </c>
      <c r="G92" s="48">
        <v>12.9</v>
      </c>
      <c r="H92" s="48">
        <v>15.7</v>
      </c>
      <c r="I92" s="48">
        <v>10.8</v>
      </c>
      <c r="J92" s="48">
        <v>227.2</v>
      </c>
      <c r="K92" s="109" t="s">
        <v>66</v>
      </c>
    </row>
    <row r="93" spans="1:11" ht="15" x14ac:dyDescent="0.25">
      <c r="A93" s="23"/>
      <c r="B93" s="15"/>
      <c r="C93" s="93"/>
      <c r="D93" s="89" t="s">
        <v>29</v>
      </c>
      <c r="E93" s="49" t="s">
        <v>67</v>
      </c>
      <c r="F93" s="60">
        <v>200</v>
      </c>
      <c r="G93" s="47">
        <v>7.3</v>
      </c>
      <c r="H93" s="48">
        <v>7.6</v>
      </c>
      <c r="I93" s="48">
        <v>47.6</v>
      </c>
      <c r="J93" s="48">
        <v>281.39999999999998</v>
      </c>
      <c r="K93" s="104">
        <v>227</v>
      </c>
    </row>
    <row r="94" spans="1:11" ht="15" x14ac:dyDescent="0.25">
      <c r="A94" s="23"/>
      <c r="B94" s="15"/>
      <c r="C94" s="93"/>
      <c r="D94" s="89" t="s">
        <v>30</v>
      </c>
      <c r="E94" s="49" t="s">
        <v>51</v>
      </c>
      <c r="F94" s="60">
        <v>30</v>
      </c>
      <c r="G94" s="47">
        <v>0.4</v>
      </c>
      <c r="H94" s="48">
        <v>1.2</v>
      </c>
      <c r="I94" s="48">
        <v>2.2000000000000002</v>
      </c>
      <c r="J94" s="48">
        <v>21.5</v>
      </c>
      <c r="K94" s="107" t="s">
        <v>98</v>
      </c>
    </row>
    <row r="95" spans="1:11" ht="15" x14ac:dyDescent="0.25">
      <c r="A95" s="23"/>
      <c r="B95" s="15"/>
      <c r="C95" s="93"/>
      <c r="D95" s="89" t="s">
        <v>31</v>
      </c>
      <c r="E95" s="52" t="s">
        <v>40</v>
      </c>
      <c r="F95" s="53">
        <v>200</v>
      </c>
      <c r="G95" s="47">
        <v>0.6</v>
      </c>
      <c r="H95" s="48">
        <v>0</v>
      </c>
      <c r="I95" s="48">
        <v>27.9</v>
      </c>
      <c r="J95" s="48">
        <v>113.8</v>
      </c>
      <c r="K95" s="102" t="s">
        <v>44</v>
      </c>
    </row>
    <row r="96" spans="1:11" ht="15" x14ac:dyDescent="0.25">
      <c r="A96" s="23"/>
      <c r="B96" s="15"/>
      <c r="C96" s="93"/>
      <c r="D96" s="89" t="s">
        <v>32</v>
      </c>
      <c r="E96" s="49" t="s">
        <v>41</v>
      </c>
      <c r="F96" s="60">
        <v>60</v>
      </c>
      <c r="G96" s="47">
        <v>4.5999999999999996</v>
      </c>
      <c r="H96" s="47">
        <v>0.5</v>
      </c>
      <c r="I96" s="47">
        <v>29.5</v>
      </c>
      <c r="J96" s="47">
        <v>141.19999999999999</v>
      </c>
      <c r="K96" s="103" t="s">
        <v>45</v>
      </c>
    </row>
    <row r="97" spans="1:11" ht="15" x14ac:dyDescent="0.25">
      <c r="A97" s="23"/>
      <c r="B97" s="15"/>
      <c r="C97" s="93"/>
      <c r="D97" s="78"/>
      <c r="E97" s="75" t="s">
        <v>82</v>
      </c>
      <c r="F97" s="76">
        <v>45</v>
      </c>
      <c r="G97" s="76">
        <v>0.3</v>
      </c>
      <c r="H97" s="76">
        <v>0.6</v>
      </c>
      <c r="I97" s="76">
        <v>15</v>
      </c>
      <c r="J97" s="76">
        <v>78.3</v>
      </c>
      <c r="K97" s="104">
        <v>114</v>
      </c>
    </row>
    <row r="98" spans="1:11" ht="15" x14ac:dyDescent="0.25">
      <c r="A98" s="23"/>
      <c r="B98" s="15"/>
      <c r="C98" s="93"/>
      <c r="D98" s="78"/>
      <c r="E98" s="75"/>
      <c r="F98" s="76"/>
      <c r="G98" s="76"/>
      <c r="H98" s="76"/>
      <c r="I98" s="76"/>
      <c r="J98" s="76"/>
      <c r="K98" s="77"/>
    </row>
    <row r="99" spans="1:11" ht="15" x14ac:dyDescent="0.25">
      <c r="A99" s="24"/>
      <c r="B99" s="17"/>
      <c r="C99" s="94"/>
      <c r="D99" s="80" t="s">
        <v>33</v>
      </c>
      <c r="E99" s="81"/>
      <c r="F99" s="82">
        <f>SUM(F90:F98)</f>
        <v>945</v>
      </c>
      <c r="G99" s="82">
        <f t="shared" ref="G99" si="43">SUM(G90:G98)</f>
        <v>29.3</v>
      </c>
      <c r="H99" s="82">
        <f t="shared" ref="H99" si="44">SUM(H90:H98)</f>
        <v>28.69</v>
      </c>
      <c r="I99" s="82">
        <f t="shared" ref="I99" si="45">SUM(I90:I98)</f>
        <v>152.64000000000001</v>
      </c>
      <c r="J99" s="82">
        <f t="shared" ref="J99" si="46">SUM(J90:J98)</f>
        <v>985.3</v>
      </c>
      <c r="K99" s="83"/>
    </row>
    <row r="100" spans="1:11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87"/>
      <c r="F100" s="88">
        <f>F89+F99</f>
        <v>945</v>
      </c>
      <c r="G100" s="88">
        <f t="shared" ref="G100" si="47">G89+G99</f>
        <v>29.3</v>
      </c>
      <c r="H100" s="88">
        <f t="shared" ref="H100" si="48">H89+H99</f>
        <v>28.69</v>
      </c>
      <c r="I100" s="88">
        <f t="shared" ref="I100" si="49">I89+I99</f>
        <v>152.64000000000001</v>
      </c>
      <c r="J100" s="88">
        <f t="shared" ref="J100" si="50">J89+J99</f>
        <v>985.3</v>
      </c>
      <c r="K100" s="88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39"/>
    </row>
    <row r="102" spans="1:11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5" x14ac:dyDescent="0.25">
      <c r="A103" s="23"/>
      <c r="B103" s="15"/>
      <c r="C103" s="11"/>
      <c r="D103" s="7" t="s">
        <v>22</v>
      </c>
      <c r="E103" s="40"/>
      <c r="F103" s="41"/>
      <c r="G103" s="41"/>
      <c r="H103" s="41"/>
      <c r="I103" s="41"/>
      <c r="J103" s="41"/>
      <c r="K103" s="42"/>
    </row>
    <row r="104" spans="1:11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</row>
    <row r="105" spans="1:11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 x14ac:dyDescent="0.25">
      <c r="A109" s="26">
        <v>6</v>
      </c>
      <c r="B109" s="13">
        <v>6</v>
      </c>
      <c r="C109" s="91" t="s">
        <v>25</v>
      </c>
      <c r="D109" s="89" t="s">
        <v>26</v>
      </c>
      <c r="E109" s="75" t="s">
        <v>84</v>
      </c>
      <c r="F109" s="76">
        <v>70</v>
      </c>
      <c r="G109" s="76">
        <v>0.82</v>
      </c>
      <c r="H109" s="76">
        <v>7.08</v>
      </c>
      <c r="I109" s="76">
        <v>8.07</v>
      </c>
      <c r="J109" s="76">
        <v>99</v>
      </c>
      <c r="K109" s="104">
        <v>2</v>
      </c>
    </row>
    <row r="110" spans="1:11" ht="15" x14ac:dyDescent="0.25">
      <c r="A110" s="23"/>
      <c r="B110" s="15"/>
      <c r="C110" s="93"/>
      <c r="D110" s="89" t="s">
        <v>27</v>
      </c>
      <c r="E110" s="56" t="s">
        <v>88</v>
      </c>
      <c r="F110" s="65">
        <v>200</v>
      </c>
      <c r="G110" s="48">
        <v>2.2999999999999998</v>
      </c>
      <c r="H110" s="48">
        <v>6.1</v>
      </c>
      <c r="I110" s="48">
        <v>17.7</v>
      </c>
      <c r="J110" s="48">
        <v>147.19999999999999</v>
      </c>
      <c r="K110" s="104">
        <v>80</v>
      </c>
    </row>
    <row r="111" spans="1:11" ht="15" x14ac:dyDescent="0.25">
      <c r="A111" s="23"/>
      <c r="B111" s="15"/>
      <c r="C111" s="93"/>
      <c r="D111" s="89" t="s">
        <v>28</v>
      </c>
      <c r="E111" s="56" t="s">
        <v>89</v>
      </c>
      <c r="F111" s="53">
        <v>90</v>
      </c>
      <c r="G111" s="66">
        <v>14.2</v>
      </c>
      <c r="H111" s="66">
        <v>16</v>
      </c>
      <c r="I111" s="66">
        <v>10</v>
      </c>
      <c r="J111" s="66">
        <v>239.3</v>
      </c>
      <c r="K111" s="104">
        <v>209</v>
      </c>
    </row>
    <row r="112" spans="1:11" ht="15" x14ac:dyDescent="0.25">
      <c r="A112" s="23"/>
      <c r="B112" s="15"/>
      <c r="C112" s="93"/>
      <c r="D112" s="89" t="s">
        <v>29</v>
      </c>
      <c r="E112" s="51" t="s">
        <v>38</v>
      </c>
      <c r="F112" s="50">
        <v>150</v>
      </c>
      <c r="G112" s="47">
        <v>4.0999999999999996</v>
      </c>
      <c r="H112" s="48">
        <v>6.4</v>
      </c>
      <c r="I112" s="48">
        <v>27.3</v>
      </c>
      <c r="J112" s="48">
        <v>183</v>
      </c>
      <c r="K112" s="104">
        <v>241</v>
      </c>
    </row>
    <row r="113" spans="1:11" ht="15" x14ac:dyDescent="0.25">
      <c r="A113" s="23"/>
      <c r="B113" s="15"/>
      <c r="C113" s="93"/>
      <c r="D113" s="89" t="s">
        <v>30</v>
      </c>
      <c r="E113" s="51" t="s">
        <v>39</v>
      </c>
      <c r="F113" s="50">
        <v>30</v>
      </c>
      <c r="G113" s="48">
        <v>0.5</v>
      </c>
      <c r="H113" s="48">
        <v>1.5</v>
      </c>
      <c r="I113" s="48">
        <v>2.1</v>
      </c>
      <c r="J113" s="48">
        <v>24</v>
      </c>
      <c r="K113" s="104">
        <v>453</v>
      </c>
    </row>
    <row r="114" spans="1:11" ht="15" x14ac:dyDescent="0.25">
      <c r="A114" s="23"/>
      <c r="B114" s="15"/>
      <c r="C114" s="93"/>
      <c r="D114" s="89" t="s">
        <v>31</v>
      </c>
      <c r="E114" s="52" t="s">
        <v>50</v>
      </c>
      <c r="F114" s="53">
        <v>200</v>
      </c>
      <c r="G114" s="47">
        <v>0.5</v>
      </c>
      <c r="H114" s="47">
        <v>0.2</v>
      </c>
      <c r="I114" s="47">
        <v>23.1</v>
      </c>
      <c r="J114" s="47">
        <v>96</v>
      </c>
      <c r="K114" s="104">
        <v>282</v>
      </c>
    </row>
    <row r="115" spans="1:11" ht="15" x14ac:dyDescent="0.25">
      <c r="A115" s="23"/>
      <c r="B115" s="15"/>
      <c r="C115" s="93"/>
      <c r="D115" s="89" t="s">
        <v>32</v>
      </c>
      <c r="E115" s="49" t="s">
        <v>41</v>
      </c>
      <c r="F115" s="53">
        <v>60</v>
      </c>
      <c r="G115" s="47">
        <v>4.5999999999999996</v>
      </c>
      <c r="H115" s="48">
        <v>0.5</v>
      </c>
      <c r="I115" s="48">
        <v>29.5</v>
      </c>
      <c r="J115" s="48">
        <v>141.19999999999999</v>
      </c>
      <c r="K115" s="104">
        <v>115</v>
      </c>
    </row>
    <row r="116" spans="1:11" ht="15" x14ac:dyDescent="0.25">
      <c r="A116" s="23"/>
      <c r="B116" s="15"/>
      <c r="C116" s="93"/>
      <c r="D116" s="78"/>
      <c r="E116" s="51" t="s">
        <v>90</v>
      </c>
      <c r="F116" s="50">
        <v>45</v>
      </c>
      <c r="G116" s="48">
        <v>0.3</v>
      </c>
      <c r="H116" s="48">
        <v>0.6</v>
      </c>
      <c r="I116" s="48">
        <v>15</v>
      </c>
      <c r="J116" s="48">
        <v>78.3</v>
      </c>
      <c r="K116" s="104">
        <v>114</v>
      </c>
    </row>
    <row r="117" spans="1:11" ht="15" x14ac:dyDescent="0.25">
      <c r="A117" s="23"/>
      <c r="B117" s="15"/>
      <c r="C117" s="93"/>
      <c r="D117" s="78"/>
      <c r="E117" s="75"/>
      <c r="F117" s="76"/>
      <c r="G117" s="76"/>
      <c r="H117" s="76"/>
      <c r="I117" s="76"/>
      <c r="J117" s="76"/>
      <c r="K117" s="77"/>
    </row>
    <row r="118" spans="1:11" ht="15" x14ac:dyDescent="0.25">
      <c r="A118" s="24"/>
      <c r="B118" s="17"/>
      <c r="C118" s="94"/>
      <c r="D118" s="80" t="s">
        <v>33</v>
      </c>
      <c r="E118" s="81"/>
      <c r="F118" s="82">
        <f>SUM(F109:F117)</f>
        <v>845</v>
      </c>
      <c r="G118" s="82">
        <f t="shared" ref="G118:J118" si="52">SUM(G109:G117)</f>
        <v>27.320000000000004</v>
      </c>
      <c r="H118" s="82">
        <f t="shared" si="52"/>
        <v>38.380000000000003</v>
      </c>
      <c r="I118" s="82">
        <f t="shared" si="52"/>
        <v>132.76999999999998</v>
      </c>
      <c r="J118" s="82">
        <f t="shared" si="52"/>
        <v>1008</v>
      </c>
      <c r="K118" s="83"/>
    </row>
    <row r="119" spans="1:11" ht="15.75" thickBot="1" x14ac:dyDescent="0.25">
      <c r="A119" s="29">
        <v>6</v>
      </c>
      <c r="B119" s="30">
        <v>6</v>
      </c>
      <c r="C119" s="85" t="s">
        <v>4</v>
      </c>
      <c r="D119" s="86"/>
      <c r="E119" s="87"/>
      <c r="F119" s="88">
        <f>F108+F118</f>
        <v>845</v>
      </c>
      <c r="G119" s="88">
        <f t="shared" ref="G119" si="53">G108+G118</f>
        <v>27.320000000000004</v>
      </c>
      <c r="H119" s="88">
        <f t="shared" ref="H119" si="54">H108+H118</f>
        <v>38.380000000000003</v>
      </c>
      <c r="I119" s="88">
        <f t="shared" ref="I119" si="55">I108+I118</f>
        <v>132.76999999999998</v>
      </c>
      <c r="J119" s="88">
        <f t="shared" ref="J119" si="56">J108+J118</f>
        <v>1008</v>
      </c>
      <c r="K119" s="88"/>
    </row>
    <row r="120" spans="1:11" ht="15" x14ac:dyDescent="0.25">
      <c r="A120" s="14">
        <v>7</v>
      </c>
      <c r="B120" s="15">
        <v>7</v>
      </c>
      <c r="C120" s="22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39"/>
    </row>
    <row r="121" spans="1:11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" x14ac:dyDescent="0.25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42"/>
    </row>
    <row r="123" spans="1:11" ht="15" x14ac:dyDescent="0.25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</row>
    <row r="124" spans="1:11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 x14ac:dyDescent="0.25">
      <c r="A128" s="13">
        <v>7</v>
      </c>
      <c r="B128" s="13">
        <v>7</v>
      </c>
      <c r="C128" s="91" t="s">
        <v>25</v>
      </c>
      <c r="D128" s="89" t="s">
        <v>26</v>
      </c>
      <c r="E128" s="75" t="s">
        <v>91</v>
      </c>
      <c r="F128" s="76">
        <v>60</v>
      </c>
      <c r="G128" s="76">
        <v>0.9</v>
      </c>
      <c r="H128" s="76">
        <v>3.1</v>
      </c>
      <c r="I128" s="76">
        <v>5.7</v>
      </c>
      <c r="J128" s="76">
        <v>45.2</v>
      </c>
      <c r="K128" s="104">
        <v>70</v>
      </c>
    </row>
    <row r="129" spans="1:11" ht="15" x14ac:dyDescent="0.25">
      <c r="A129" s="14"/>
      <c r="B129" s="15"/>
      <c r="C129" s="93"/>
      <c r="D129" s="89" t="s">
        <v>27</v>
      </c>
      <c r="E129" s="49" t="s">
        <v>92</v>
      </c>
      <c r="F129" s="61">
        <v>200</v>
      </c>
      <c r="G129" s="48">
        <v>1.9</v>
      </c>
      <c r="H129" s="48">
        <v>3.1</v>
      </c>
      <c r="I129" s="48">
        <v>10.9</v>
      </c>
      <c r="J129" s="48">
        <v>79</v>
      </c>
      <c r="K129" s="105">
        <v>45</v>
      </c>
    </row>
    <row r="130" spans="1:11" ht="15" x14ac:dyDescent="0.25">
      <c r="A130" s="14"/>
      <c r="B130" s="15"/>
      <c r="C130" s="93"/>
      <c r="D130" s="89" t="s">
        <v>28</v>
      </c>
      <c r="E130" s="49" t="s">
        <v>93</v>
      </c>
      <c r="F130" s="53">
        <v>80</v>
      </c>
      <c r="G130" s="48">
        <v>14.2</v>
      </c>
      <c r="H130" s="48">
        <v>14</v>
      </c>
      <c r="I130" s="48">
        <v>11.4</v>
      </c>
      <c r="J130" s="48">
        <v>228.8</v>
      </c>
      <c r="K130" s="100" t="s">
        <v>66</v>
      </c>
    </row>
    <row r="131" spans="1:11" ht="15" x14ac:dyDescent="0.25">
      <c r="A131" s="14"/>
      <c r="B131" s="15"/>
      <c r="C131" s="93"/>
      <c r="D131" s="89" t="s">
        <v>29</v>
      </c>
      <c r="E131" s="55" t="s">
        <v>67</v>
      </c>
      <c r="F131" s="53">
        <v>150</v>
      </c>
      <c r="G131" s="47">
        <v>5.5</v>
      </c>
      <c r="H131" s="48">
        <v>5.3</v>
      </c>
      <c r="I131" s="48">
        <v>35.299999999999997</v>
      </c>
      <c r="J131" s="48">
        <v>211.1</v>
      </c>
      <c r="K131" s="100" t="s">
        <v>68</v>
      </c>
    </row>
    <row r="132" spans="1:11" ht="15" x14ac:dyDescent="0.25">
      <c r="A132" s="14"/>
      <c r="B132" s="15"/>
      <c r="C132" s="93"/>
      <c r="D132" s="89" t="s">
        <v>30</v>
      </c>
      <c r="E132" s="49" t="s">
        <v>51</v>
      </c>
      <c r="F132" s="61">
        <v>30</v>
      </c>
      <c r="G132" s="47">
        <v>0.4</v>
      </c>
      <c r="H132" s="48">
        <v>1.2</v>
      </c>
      <c r="I132" s="48">
        <v>2.2000000000000002</v>
      </c>
      <c r="J132" s="48">
        <v>21.5</v>
      </c>
      <c r="K132" s="107" t="s">
        <v>44</v>
      </c>
    </row>
    <row r="133" spans="1:11" ht="15" x14ac:dyDescent="0.25">
      <c r="A133" s="14"/>
      <c r="B133" s="15"/>
      <c r="C133" s="93"/>
      <c r="D133" s="89" t="s">
        <v>31</v>
      </c>
      <c r="E133" s="52" t="s">
        <v>40</v>
      </c>
      <c r="F133" s="53">
        <v>200</v>
      </c>
      <c r="G133" s="47">
        <v>0.6</v>
      </c>
      <c r="H133" s="48">
        <v>0</v>
      </c>
      <c r="I133" s="48">
        <v>27.9</v>
      </c>
      <c r="J133" s="48">
        <v>113.8</v>
      </c>
      <c r="K133" s="102" t="s">
        <v>45</v>
      </c>
    </row>
    <row r="134" spans="1:11" ht="15.75" x14ac:dyDescent="0.25">
      <c r="A134" s="14"/>
      <c r="B134" s="15"/>
      <c r="C134" s="93"/>
      <c r="D134" s="89" t="s">
        <v>32</v>
      </c>
      <c r="E134" s="57" t="s">
        <v>42</v>
      </c>
      <c r="F134" s="53">
        <v>20</v>
      </c>
      <c r="G134" s="58">
        <v>1.3</v>
      </c>
      <c r="H134" s="58">
        <v>0.2</v>
      </c>
      <c r="I134" s="58">
        <v>6.6</v>
      </c>
      <c r="J134" s="58">
        <v>34.799999999999997</v>
      </c>
      <c r="K134" s="111" t="s">
        <v>55</v>
      </c>
    </row>
    <row r="135" spans="1:11" ht="15" x14ac:dyDescent="0.25">
      <c r="A135" s="14"/>
      <c r="B135" s="15"/>
      <c r="C135" s="93"/>
      <c r="D135" s="78"/>
      <c r="E135" s="51" t="s">
        <v>41</v>
      </c>
      <c r="F135" s="50">
        <v>60</v>
      </c>
      <c r="G135" s="48">
        <v>4.5999999999999996</v>
      </c>
      <c r="H135" s="48">
        <v>0.5</v>
      </c>
      <c r="I135" s="48">
        <v>29.5</v>
      </c>
      <c r="J135" s="48">
        <v>141.19999999999999</v>
      </c>
      <c r="K135" s="101">
        <v>463</v>
      </c>
    </row>
    <row r="136" spans="1:11" ht="15" x14ac:dyDescent="0.25">
      <c r="A136" s="14"/>
      <c r="B136" s="15"/>
      <c r="C136" s="93"/>
      <c r="D136" s="78"/>
      <c r="E136" s="75"/>
      <c r="F136" s="76"/>
      <c r="G136" s="76"/>
      <c r="H136" s="76"/>
      <c r="I136" s="76"/>
      <c r="J136" s="76"/>
      <c r="K136" s="77"/>
    </row>
    <row r="137" spans="1:11" ht="15" x14ac:dyDescent="0.25">
      <c r="A137" s="16"/>
      <c r="B137" s="17"/>
      <c r="C137" s="94"/>
      <c r="D137" s="80" t="s">
        <v>33</v>
      </c>
      <c r="E137" s="81"/>
      <c r="F137" s="82">
        <f>SUM(F128:F136)</f>
        <v>800</v>
      </c>
      <c r="G137" s="82">
        <f t="shared" ref="G137:J137" si="58">SUM(G128:G136)</f>
        <v>29.4</v>
      </c>
      <c r="H137" s="82">
        <f t="shared" si="58"/>
        <v>27.4</v>
      </c>
      <c r="I137" s="82">
        <f t="shared" si="58"/>
        <v>129.5</v>
      </c>
      <c r="J137" s="82">
        <f t="shared" si="58"/>
        <v>875.39999999999986</v>
      </c>
      <c r="K137" s="83"/>
    </row>
    <row r="138" spans="1:11" ht="15.75" thickBot="1" x14ac:dyDescent="0.25">
      <c r="A138" s="31">
        <f>A120</f>
        <v>7</v>
      </c>
      <c r="B138" s="31">
        <f>B120</f>
        <v>7</v>
      </c>
      <c r="C138" s="85" t="s">
        <v>4</v>
      </c>
      <c r="D138" s="86"/>
      <c r="E138" s="87"/>
      <c r="F138" s="88">
        <f>F127+F137</f>
        <v>800</v>
      </c>
      <c r="G138" s="88">
        <f t="shared" ref="G138" si="59">G127+G137</f>
        <v>29.4</v>
      </c>
      <c r="H138" s="88">
        <f t="shared" ref="H138" si="60">H127+H137</f>
        <v>27.4</v>
      </c>
      <c r="I138" s="88">
        <f t="shared" ref="I138" si="61">I127+I137</f>
        <v>129.5</v>
      </c>
      <c r="J138" s="88">
        <f t="shared" ref="J138" si="62">J127+J137</f>
        <v>875.39999999999986</v>
      </c>
      <c r="K138" s="88"/>
    </row>
    <row r="139" spans="1:11" ht="15" x14ac:dyDescent="0.25">
      <c r="A139" s="20">
        <v>8</v>
      </c>
      <c r="B139" s="21">
        <v>8</v>
      </c>
      <c r="C139" s="22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39"/>
    </row>
    <row r="140" spans="1:11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" x14ac:dyDescent="0.25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42"/>
    </row>
    <row r="142" spans="1:11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</row>
    <row r="143" spans="1:11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.75" x14ac:dyDescent="0.25">
      <c r="A147" s="26">
        <v>8</v>
      </c>
      <c r="B147" s="13">
        <f>B139</f>
        <v>8</v>
      </c>
      <c r="C147" s="91" t="s">
        <v>25</v>
      </c>
      <c r="D147" s="89" t="s">
        <v>26</v>
      </c>
      <c r="E147" s="63" t="s">
        <v>69</v>
      </c>
      <c r="F147" s="68">
        <v>100</v>
      </c>
      <c r="G147" s="92">
        <v>1.2</v>
      </c>
      <c r="H147" s="50">
        <v>0.2</v>
      </c>
      <c r="I147" s="50">
        <v>9.1999999999999993</v>
      </c>
      <c r="J147" s="50">
        <v>42.7</v>
      </c>
      <c r="K147" s="97">
        <v>9</v>
      </c>
    </row>
    <row r="148" spans="1:11" ht="30" x14ac:dyDescent="0.25">
      <c r="A148" s="23"/>
      <c r="B148" s="15"/>
      <c r="C148" s="93"/>
      <c r="D148" s="89" t="s">
        <v>27</v>
      </c>
      <c r="E148" s="49" t="s">
        <v>94</v>
      </c>
      <c r="F148" s="60">
        <v>260</v>
      </c>
      <c r="G148" s="48">
        <v>2.1</v>
      </c>
      <c r="H148" s="48">
        <v>6.7</v>
      </c>
      <c r="I148" s="48">
        <v>11.5</v>
      </c>
      <c r="J148" s="48">
        <v>115.6</v>
      </c>
      <c r="K148" s="108" t="s">
        <v>52</v>
      </c>
    </row>
    <row r="149" spans="1:11" ht="15" x14ac:dyDescent="0.25">
      <c r="A149" s="23"/>
      <c r="B149" s="15"/>
      <c r="C149" s="93"/>
      <c r="D149" s="89" t="s">
        <v>28</v>
      </c>
      <c r="E149" s="67" t="s">
        <v>70</v>
      </c>
      <c r="F149" s="68">
        <v>80</v>
      </c>
      <c r="G149" s="69">
        <v>10.5</v>
      </c>
      <c r="H149" s="69">
        <v>15.5</v>
      </c>
      <c r="I149" s="69">
        <v>10.8</v>
      </c>
      <c r="J149" s="69">
        <v>224.2</v>
      </c>
      <c r="K149" s="109" t="s">
        <v>71</v>
      </c>
    </row>
    <row r="150" spans="1:11" ht="15" x14ac:dyDescent="0.25">
      <c r="A150" s="23"/>
      <c r="B150" s="15"/>
      <c r="C150" s="93"/>
      <c r="D150" s="89" t="s">
        <v>29</v>
      </c>
      <c r="E150" s="49" t="s">
        <v>62</v>
      </c>
      <c r="F150" s="61">
        <v>200</v>
      </c>
      <c r="G150" s="69">
        <v>5.2</v>
      </c>
      <c r="H150" s="69">
        <v>6.8</v>
      </c>
      <c r="I150" s="69">
        <v>53.7</v>
      </c>
      <c r="J150" s="69">
        <v>300.2</v>
      </c>
      <c r="K150" s="110" t="s">
        <v>64</v>
      </c>
    </row>
    <row r="151" spans="1:11" ht="15" x14ac:dyDescent="0.25">
      <c r="A151" s="23"/>
      <c r="B151" s="15"/>
      <c r="C151" s="93"/>
      <c r="D151" s="89" t="s">
        <v>30</v>
      </c>
      <c r="E151" s="51" t="s">
        <v>51</v>
      </c>
      <c r="F151" s="62">
        <v>40</v>
      </c>
      <c r="G151" s="48">
        <v>0.53</v>
      </c>
      <c r="H151" s="48">
        <v>1.6</v>
      </c>
      <c r="I151" s="48">
        <v>2.93</v>
      </c>
      <c r="J151" s="48">
        <v>28.6</v>
      </c>
      <c r="K151" s="101">
        <v>463</v>
      </c>
    </row>
    <row r="152" spans="1:11" ht="15" x14ac:dyDescent="0.25">
      <c r="A152" s="23"/>
      <c r="B152" s="15"/>
      <c r="C152" s="93"/>
      <c r="D152" s="89" t="s">
        <v>31</v>
      </c>
      <c r="E152" s="52" t="s">
        <v>50</v>
      </c>
      <c r="F152" s="53">
        <v>200</v>
      </c>
      <c r="G152" s="47">
        <v>0.5</v>
      </c>
      <c r="H152" s="48">
        <v>0.2</v>
      </c>
      <c r="I152" s="48">
        <v>23.1</v>
      </c>
      <c r="J152" s="48">
        <v>96</v>
      </c>
      <c r="K152" s="102" t="s">
        <v>97</v>
      </c>
    </row>
    <row r="153" spans="1:11" ht="15" x14ac:dyDescent="0.25">
      <c r="A153" s="23"/>
      <c r="B153" s="15"/>
      <c r="C153" s="93"/>
      <c r="D153" s="89" t="s">
        <v>32</v>
      </c>
      <c r="E153" s="49" t="s">
        <v>82</v>
      </c>
      <c r="F153" s="60">
        <v>48</v>
      </c>
      <c r="G153" s="47">
        <v>3.2</v>
      </c>
      <c r="H153" s="47">
        <v>0.64</v>
      </c>
      <c r="I153" s="47">
        <v>16</v>
      </c>
      <c r="J153" s="47">
        <v>83.52</v>
      </c>
      <c r="K153" s="103" t="s">
        <v>46</v>
      </c>
    </row>
    <row r="154" spans="1:11" ht="15" x14ac:dyDescent="0.25">
      <c r="A154" s="23"/>
      <c r="B154" s="15"/>
      <c r="C154" s="93"/>
      <c r="D154" s="78"/>
      <c r="E154" s="75" t="s">
        <v>41</v>
      </c>
      <c r="F154" s="76">
        <v>60</v>
      </c>
      <c r="G154" s="76">
        <v>4.5999999999999996</v>
      </c>
      <c r="H154" s="76">
        <v>0.5</v>
      </c>
      <c r="I154" s="76">
        <v>29.5</v>
      </c>
      <c r="J154" s="76">
        <v>141</v>
      </c>
      <c r="K154" s="104">
        <v>115</v>
      </c>
    </row>
    <row r="155" spans="1:11" ht="15" x14ac:dyDescent="0.25">
      <c r="A155" s="23"/>
      <c r="B155" s="15"/>
      <c r="C155" s="93"/>
      <c r="D155" s="78"/>
      <c r="E155" s="75"/>
      <c r="F155" s="76"/>
      <c r="G155" s="76"/>
      <c r="H155" s="76"/>
      <c r="I155" s="76"/>
      <c r="J155" s="76"/>
      <c r="K155" s="77"/>
    </row>
    <row r="156" spans="1:11" ht="15" x14ac:dyDescent="0.25">
      <c r="A156" s="24"/>
      <c r="B156" s="17"/>
      <c r="C156" s="94"/>
      <c r="D156" s="80" t="s">
        <v>33</v>
      </c>
      <c r="E156" s="81"/>
      <c r="F156" s="82">
        <f>SUM(F147:F155)</f>
        <v>988</v>
      </c>
      <c r="G156" s="82">
        <f t="shared" ref="G156:J156" si="64">SUM(G147:G155)</f>
        <v>27.83</v>
      </c>
      <c r="H156" s="82">
        <f t="shared" si="64"/>
        <v>32.14</v>
      </c>
      <c r="I156" s="82">
        <f t="shared" si="64"/>
        <v>156.73000000000002</v>
      </c>
      <c r="J156" s="82">
        <f t="shared" si="64"/>
        <v>1031.8200000000002</v>
      </c>
      <c r="K156" s="83"/>
    </row>
    <row r="157" spans="1:11" ht="15.75" thickBot="1" x14ac:dyDescent="0.25">
      <c r="A157" s="29">
        <f>A139</f>
        <v>8</v>
      </c>
      <c r="B157" s="30">
        <f>B139</f>
        <v>8</v>
      </c>
      <c r="C157" s="85" t="s">
        <v>4</v>
      </c>
      <c r="D157" s="86"/>
      <c r="E157" s="87"/>
      <c r="F157" s="88">
        <f>F146+F156</f>
        <v>988</v>
      </c>
      <c r="G157" s="88">
        <f t="shared" ref="G157" si="65">G146+G156</f>
        <v>27.83</v>
      </c>
      <c r="H157" s="88">
        <f t="shared" ref="H157" si="66">H146+H156</f>
        <v>32.14</v>
      </c>
      <c r="I157" s="88">
        <f t="shared" ref="I157" si="67">I146+I156</f>
        <v>156.73000000000002</v>
      </c>
      <c r="J157" s="88">
        <f t="shared" ref="J157" si="68">J146+J156</f>
        <v>1031.8200000000002</v>
      </c>
      <c r="K157" s="88"/>
    </row>
    <row r="158" spans="1:11" ht="15" x14ac:dyDescent="0.25">
      <c r="A158" s="20">
        <v>9</v>
      </c>
      <c r="B158" s="21">
        <v>9</v>
      </c>
      <c r="C158" s="22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39"/>
    </row>
    <row r="159" spans="1:11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5" x14ac:dyDescent="0.25">
      <c r="A160" s="23"/>
      <c r="B160" s="15"/>
      <c r="C160" s="11"/>
      <c r="D160" s="7" t="s">
        <v>22</v>
      </c>
      <c r="E160" s="40"/>
      <c r="F160" s="41"/>
      <c r="G160" s="41"/>
      <c r="H160" s="41"/>
      <c r="I160" s="41"/>
      <c r="J160" s="41"/>
      <c r="K160" s="42"/>
    </row>
    <row r="161" spans="1:11" ht="15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</row>
    <row r="162" spans="1:11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 x14ac:dyDescent="0.25">
      <c r="A166" s="26">
        <v>9</v>
      </c>
      <c r="B166" s="13">
        <f>B158</f>
        <v>9</v>
      </c>
      <c r="C166" s="91" t="s">
        <v>25</v>
      </c>
      <c r="D166" s="89" t="s">
        <v>26</v>
      </c>
      <c r="E166" s="75" t="s">
        <v>95</v>
      </c>
      <c r="F166" s="76">
        <v>60</v>
      </c>
      <c r="G166" s="76">
        <v>0.5</v>
      </c>
      <c r="H166" s="76">
        <v>3</v>
      </c>
      <c r="I166" s="76">
        <v>3.2</v>
      </c>
      <c r="J166" s="76">
        <v>42</v>
      </c>
      <c r="K166" s="104">
        <v>4</v>
      </c>
    </row>
    <row r="167" spans="1:11" ht="15" x14ac:dyDescent="0.25">
      <c r="A167" s="23"/>
      <c r="B167" s="15"/>
      <c r="C167" s="93"/>
      <c r="D167" s="89" t="s">
        <v>27</v>
      </c>
      <c r="E167" s="56" t="s">
        <v>72</v>
      </c>
      <c r="F167" s="64">
        <v>210</v>
      </c>
      <c r="G167" s="47">
        <v>4.2</v>
      </c>
      <c r="H167" s="48">
        <v>6.9</v>
      </c>
      <c r="I167" s="48">
        <v>27.8</v>
      </c>
      <c r="J167" s="48">
        <v>152.80000000000001</v>
      </c>
      <c r="K167" s="105">
        <v>42</v>
      </c>
    </row>
    <row r="168" spans="1:11" ht="15" x14ac:dyDescent="0.25">
      <c r="A168" s="23"/>
      <c r="B168" s="15"/>
      <c r="C168" s="93"/>
      <c r="D168" s="89" t="s">
        <v>28</v>
      </c>
      <c r="E168" s="56" t="s">
        <v>73</v>
      </c>
      <c r="F168" s="65">
        <v>90</v>
      </c>
      <c r="G168" s="48">
        <v>6</v>
      </c>
      <c r="H168" s="48">
        <v>1.2</v>
      </c>
      <c r="I168" s="48">
        <v>4</v>
      </c>
      <c r="J168" s="48">
        <v>103.1</v>
      </c>
      <c r="K168" s="106" t="s">
        <v>75</v>
      </c>
    </row>
    <row r="169" spans="1:11" ht="15" x14ac:dyDescent="0.25">
      <c r="A169" s="23"/>
      <c r="B169" s="15"/>
      <c r="C169" s="93"/>
      <c r="D169" s="89" t="s">
        <v>29</v>
      </c>
      <c r="E169" s="51" t="s">
        <v>38</v>
      </c>
      <c r="F169" s="50">
        <v>150</v>
      </c>
      <c r="G169" s="47">
        <v>3.2</v>
      </c>
      <c r="H169" s="48">
        <v>6.1</v>
      </c>
      <c r="I169" s="48">
        <v>23.3</v>
      </c>
      <c r="J169" s="48">
        <v>160.5</v>
      </c>
      <c r="K169" s="101">
        <v>241</v>
      </c>
    </row>
    <row r="170" spans="1:11" ht="15" x14ac:dyDescent="0.25">
      <c r="A170" s="23"/>
      <c r="B170" s="15"/>
      <c r="C170" s="93"/>
      <c r="D170" s="89" t="s">
        <v>30</v>
      </c>
      <c r="E170" s="49" t="s">
        <v>51</v>
      </c>
      <c r="F170" s="60">
        <v>30</v>
      </c>
      <c r="G170" s="47">
        <v>0.4</v>
      </c>
      <c r="H170" s="48">
        <v>1.2</v>
      </c>
      <c r="I170" s="48">
        <v>2.2000000000000002</v>
      </c>
      <c r="J170" s="48">
        <v>21.5</v>
      </c>
      <c r="K170" s="107" t="s">
        <v>44</v>
      </c>
    </row>
    <row r="171" spans="1:11" ht="15" x14ac:dyDescent="0.25">
      <c r="A171" s="23"/>
      <c r="B171" s="15"/>
      <c r="C171" s="93"/>
      <c r="D171" s="89" t="s">
        <v>31</v>
      </c>
      <c r="E171" s="52" t="s">
        <v>40</v>
      </c>
      <c r="F171" s="53">
        <v>200</v>
      </c>
      <c r="G171" s="47">
        <v>0.6</v>
      </c>
      <c r="H171" s="48">
        <v>0</v>
      </c>
      <c r="I171" s="48">
        <v>27.9</v>
      </c>
      <c r="J171" s="48">
        <v>113.8</v>
      </c>
      <c r="K171" s="102" t="s">
        <v>45</v>
      </c>
    </row>
    <row r="172" spans="1:11" ht="15" x14ac:dyDescent="0.25">
      <c r="A172" s="23"/>
      <c r="B172" s="15"/>
      <c r="C172" s="93"/>
      <c r="D172" s="89" t="s">
        <v>32</v>
      </c>
      <c r="E172" s="49" t="s">
        <v>41</v>
      </c>
      <c r="F172" s="60">
        <v>60</v>
      </c>
      <c r="G172" s="47">
        <v>4.5999999999999996</v>
      </c>
      <c r="H172" s="47">
        <v>0.5</v>
      </c>
      <c r="I172" s="47">
        <v>29.5</v>
      </c>
      <c r="J172" s="47">
        <v>141</v>
      </c>
      <c r="K172" s="103" t="s">
        <v>46</v>
      </c>
    </row>
    <row r="173" spans="1:11" ht="15" x14ac:dyDescent="0.25">
      <c r="A173" s="23"/>
      <c r="B173" s="15"/>
      <c r="C173" s="93"/>
      <c r="D173" s="78"/>
      <c r="E173" s="51" t="s">
        <v>82</v>
      </c>
      <c r="F173" s="62">
        <v>45</v>
      </c>
      <c r="G173" s="48">
        <v>3</v>
      </c>
      <c r="H173" s="48">
        <v>0.6</v>
      </c>
      <c r="I173" s="48">
        <v>15</v>
      </c>
      <c r="J173" s="48">
        <v>78.3</v>
      </c>
      <c r="K173" s="104">
        <v>463</v>
      </c>
    </row>
    <row r="174" spans="1:11" ht="15" x14ac:dyDescent="0.25">
      <c r="A174" s="23"/>
      <c r="B174" s="15"/>
      <c r="C174" s="93"/>
      <c r="D174" s="78"/>
      <c r="E174" s="75"/>
      <c r="F174" s="76"/>
      <c r="G174" s="76"/>
      <c r="H174" s="76"/>
      <c r="I174" s="76"/>
      <c r="J174" s="76"/>
      <c r="K174" s="77"/>
    </row>
    <row r="175" spans="1:11" ht="15" x14ac:dyDescent="0.25">
      <c r="A175" s="24"/>
      <c r="B175" s="17"/>
      <c r="C175" s="94"/>
      <c r="D175" s="80" t="s">
        <v>33</v>
      </c>
      <c r="E175" s="81"/>
      <c r="F175" s="82">
        <f>SUM(F166:F174)</f>
        <v>845</v>
      </c>
      <c r="G175" s="82">
        <f t="shared" ref="G175:J175" si="70">SUM(G166:G174)</f>
        <v>22.5</v>
      </c>
      <c r="H175" s="82">
        <f t="shared" si="70"/>
        <v>19.5</v>
      </c>
      <c r="I175" s="82">
        <f t="shared" si="70"/>
        <v>132.9</v>
      </c>
      <c r="J175" s="82">
        <f t="shared" si="70"/>
        <v>812.99999999999989</v>
      </c>
      <c r="K175" s="83"/>
    </row>
    <row r="176" spans="1:11" ht="15.75" thickBot="1" x14ac:dyDescent="0.25">
      <c r="A176" s="29">
        <f>A158</f>
        <v>9</v>
      </c>
      <c r="B176" s="30">
        <v>9</v>
      </c>
      <c r="C176" s="85" t="s">
        <v>4</v>
      </c>
      <c r="D176" s="86"/>
      <c r="E176" s="87"/>
      <c r="F176" s="88">
        <f>F165+F175</f>
        <v>845</v>
      </c>
      <c r="G176" s="88">
        <f t="shared" ref="G176" si="71">G165+G175</f>
        <v>22.5</v>
      </c>
      <c r="H176" s="88">
        <f t="shared" ref="H176" si="72">H165+H175</f>
        <v>19.5</v>
      </c>
      <c r="I176" s="88">
        <f t="shared" ref="I176" si="73">I165+I175</f>
        <v>132.9</v>
      </c>
      <c r="J176" s="88">
        <f t="shared" ref="J176" si="74">J165+J175</f>
        <v>812.99999999999989</v>
      </c>
      <c r="K176" s="88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39"/>
    </row>
    <row r="178" spans="1:11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" x14ac:dyDescent="0.25">
      <c r="A179" s="23"/>
      <c r="B179" s="15"/>
      <c r="C179" s="11"/>
      <c r="D179" s="7" t="s">
        <v>22</v>
      </c>
      <c r="E179" s="40"/>
      <c r="F179" s="41"/>
      <c r="G179" s="41"/>
      <c r="H179" s="41"/>
      <c r="I179" s="41"/>
      <c r="J179" s="41"/>
      <c r="K179" s="42"/>
    </row>
    <row r="180" spans="1:11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</row>
    <row r="181" spans="1:11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.75" x14ac:dyDescent="0.25">
      <c r="A185" s="26">
        <v>10</v>
      </c>
      <c r="B185" s="13">
        <v>10</v>
      </c>
      <c r="C185" s="91" t="s">
        <v>25</v>
      </c>
      <c r="D185" s="89" t="s">
        <v>26</v>
      </c>
      <c r="E185" s="63" t="s">
        <v>96</v>
      </c>
      <c r="F185" s="68">
        <v>80</v>
      </c>
      <c r="G185" s="92">
        <v>1</v>
      </c>
      <c r="H185" s="50">
        <v>0.1</v>
      </c>
      <c r="I185" s="50">
        <v>7.4</v>
      </c>
      <c r="J185" s="50">
        <v>34.1</v>
      </c>
      <c r="K185" s="97">
        <v>9</v>
      </c>
    </row>
    <row r="186" spans="1:11" ht="15" x14ac:dyDescent="0.25">
      <c r="A186" s="23"/>
      <c r="B186" s="15"/>
      <c r="C186" s="93"/>
      <c r="D186" s="89" t="s">
        <v>27</v>
      </c>
      <c r="E186" s="56" t="s">
        <v>74</v>
      </c>
      <c r="F186" s="65">
        <v>80</v>
      </c>
      <c r="G186" s="47">
        <v>10</v>
      </c>
      <c r="H186" s="48">
        <v>10.6</v>
      </c>
      <c r="I186" s="48">
        <v>6.5</v>
      </c>
      <c r="J186" s="48">
        <v>170.3</v>
      </c>
      <c r="K186" s="98">
        <v>43</v>
      </c>
    </row>
    <row r="187" spans="1:11" ht="15" x14ac:dyDescent="0.25">
      <c r="A187" s="23"/>
      <c r="B187" s="15"/>
      <c r="C187" s="93"/>
      <c r="D187" s="89" t="s">
        <v>28</v>
      </c>
      <c r="E187" s="56" t="s">
        <v>49</v>
      </c>
      <c r="F187" s="53">
        <v>200</v>
      </c>
      <c r="G187" s="48">
        <v>11.6</v>
      </c>
      <c r="H187" s="48">
        <v>7.2</v>
      </c>
      <c r="I187" s="48">
        <v>60</v>
      </c>
      <c r="J187" s="48">
        <v>351.7</v>
      </c>
      <c r="K187" s="99" t="s">
        <v>76</v>
      </c>
    </row>
    <row r="188" spans="1:11" ht="15" x14ac:dyDescent="0.25">
      <c r="A188" s="23"/>
      <c r="B188" s="15"/>
      <c r="C188" s="93"/>
      <c r="D188" s="89" t="s">
        <v>29</v>
      </c>
      <c r="E188" s="56" t="s">
        <v>39</v>
      </c>
      <c r="F188" s="53">
        <v>30</v>
      </c>
      <c r="G188" s="48">
        <v>0.5</v>
      </c>
      <c r="H188" s="48">
        <v>1.5</v>
      </c>
      <c r="I188" s="48">
        <v>2.1</v>
      </c>
      <c r="J188" s="48">
        <v>24</v>
      </c>
      <c r="K188" s="100" t="s">
        <v>54</v>
      </c>
    </row>
    <row r="189" spans="1:11" ht="15" x14ac:dyDescent="0.25">
      <c r="A189" s="23"/>
      <c r="B189" s="15"/>
      <c r="C189" s="93"/>
      <c r="D189" s="89" t="s">
        <v>30</v>
      </c>
      <c r="E189" s="51" t="s">
        <v>50</v>
      </c>
      <c r="F189" s="50">
        <v>200</v>
      </c>
      <c r="G189" s="48">
        <v>0.5</v>
      </c>
      <c r="H189" s="48">
        <v>0.2</v>
      </c>
      <c r="I189" s="48">
        <v>23.1</v>
      </c>
      <c r="J189" s="48">
        <v>96</v>
      </c>
      <c r="K189" s="101">
        <v>282</v>
      </c>
    </row>
    <row r="190" spans="1:11" ht="15" x14ac:dyDescent="0.25">
      <c r="A190" s="23"/>
      <c r="B190" s="15"/>
      <c r="C190" s="93"/>
      <c r="D190" s="89" t="s">
        <v>31</v>
      </c>
      <c r="E190" s="52" t="s">
        <v>82</v>
      </c>
      <c r="F190" s="53">
        <v>45</v>
      </c>
      <c r="G190" s="47">
        <v>3</v>
      </c>
      <c r="H190" s="48">
        <v>0.6</v>
      </c>
      <c r="I190" s="48">
        <v>15</v>
      </c>
      <c r="J190" s="48">
        <v>78.3</v>
      </c>
      <c r="K190" s="102" t="s">
        <v>45</v>
      </c>
    </row>
    <row r="191" spans="1:11" ht="15" x14ac:dyDescent="0.25">
      <c r="A191" s="23"/>
      <c r="B191" s="15"/>
      <c r="C191" s="93"/>
      <c r="D191" s="89" t="s">
        <v>32</v>
      </c>
      <c r="E191" s="49" t="s">
        <v>41</v>
      </c>
      <c r="F191" s="60">
        <v>60</v>
      </c>
      <c r="G191" s="47">
        <v>4.5999999999999996</v>
      </c>
      <c r="H191" s="47">
        <v>0.5</v>
      </c>
      <c r="I191" s="47">
        <v>29.5</v>
      </c>
      <c r="J191" s="47">
        <v>141</v>
      </c>
      <c r="K191" s="103" t="s">
        <v>46</v>
      </c>
    </row>
    <row r="192" spans="1:11" ht="15" x14ac:dyDescent="0.25">
      <c r="A192" s="23"/>
      <c r="B192" s="15"/>
      <c r="C192" s="93"/>
      <c r="D192" s="78"/>
      <c r="E192" s="51" t="s">
        <v>39</v>
      </c>
      <c r="F192" s="50">
        <v>30</v>
      </c>
      <c r="G192" s="48">
        <v>0.5</v>
      </c>
      <c r="H192" s="48">
        <v>1.5</v>
      </c>
      <c r="I192" s="48">
        <v>2.1</v>
      </c>
      <c r="J192" s="48">
        <v>24</v>
      </c>
      <c r="K192" s="104">
        <v>463</v>
      </c>
    </row>
    <row r="193" spans="1:11" ht="15" x14ac:dyDescent="0.25">
      <c r="A193" s="23"/>
      <c r="B193" s="15"/>
      <c r="C193" s="93"/>
      <c r="D193" s="78"/>
      <c r="E193" s="75"/>
      <c r="F193" s="76"/>
      <c r="G193" s="76"/>
      <c r="H193" s="76"/>
      <c r="I193" s="76"/>
      <c r="J193" s="76"/>
      <c r="K193" s="77"/>
    </row>
    <row r="194" spans="1:11" ht="15" x14ac:dyDescent="0.25">
      <c r="A194" s="24"/>
      <c r="B194" s="17"/>
      <c r="C194" s="94"/>
      <c r="D194" s="80" t="s">
        <v>33</v>
      </c>
      <c r="E194" s="81"/>
      <c r="F194" s="82">
        <f>SUM(F185:F193)</f>
        <v>725</v>
      </c>
      <c r="G194" s="82">
        <f t="shared" ref="G194:J194" si="76">SUM(G185:G193)</f>
        <v>31.700000000000003</v>
      </c>
      <c r="H194" s="82">
        <f t="shared" si="76"/>
        <v>22.2</v>
      </c>
      <c r="I194" s="82">
        <f t="shared" si="76"/>
        <v>145.69999999999999</v>
      </c>
      <c r="J194" s="82">
        <f t="shared" si="76"/>
        <v>919.4</v>
      </c>
      <c r="K194" s="90"/>
    </row>
    <row r="195" spans="1:11" ht="15.75" thickBot="1" x14ac:dyDescent="0.25">
      <c r="A195" s="29">
        <v>10</v>
      </c>
      <c r="B195" s="30">
        <v>10</v>
      </c>
      <c r="C195" s="85" t="s">
        <v>4</v>
      </c>
      <c r="D195" s="86"/>
      <c r="E195" s="87"/>
      <c r="F195" s="88">
        <f>F194</f>
        <v>725</v>
      </c>
      <c r="G195" s="88">
        <f>G194+G176+G157+G138+G119+G100+G81+G43+G24+SUM(F195)</f>
        <v>995.25</v>
      </c>
      <c r="H195" s="88">
        <f>H194+H175+H156+H137+H118+H99+H80+H61+H42+H23+SUM(F195:G195)</f>
        <v>2022.34</v>
      </c>
      <c r="I195" s="88">
        <f>I194+I175+I156+I138+I119+I81+I62+I43+I23+SUM(F195:H195)</f>
        <v>5042.6200000000008</v>
      </c>
      <c r="J195" s="88">
        <f>J194+J175+J156+J137+J118+J99+J81+J61+J43+J24+SUM(F195:I195)</f>
        <v>18433.599999999999</v>
      </c>
      <c r="K195" s="84"/>
    </row>
    <row r="196" spans="1:11" ht="13.5" thickBot="1" x14ac:dyDescent="0.25">
      <c r="A196" s="27"/>
      <c r="B196" s="28"/>
      <c r="C196" s="95" t="s">
        <v>5</v>
      </c>
      <c r="D196" s="95"/>
      <c r="E196" s="95"/>
      <c r="F196" s="96">
        <f>(F24+F43+F62+F81+F100+F119+F138+F157+F176+F195)/(IF(F24=0,0,1)+IF(F43=0,0,1)+IF(F62=0,0,1)+IF(F81=0,0,1)+IF(F100=0,0,1)+IF(F119=0,0,1)+IF(F138=0,0,1)+IF(F157=0,0,1)+IF(F176=0,0,1)+IF(F195=0,0,1))</f>
        <v>834.8</v>
      </c>
      <c r="G196" s="96">
        <f t="shared" ref="G196:J196" si="77">(G24+G43+G62+G81+G100+G119+G138+G157+G176+G195)/(IF(G24=0,0,1)+IF(G43=0,0,1)+IF(G62=0,0,1)+IF(G81=0,0,1)+IF(G100=0,0,1)+IF(G119=0,0,1)+IF(G138=0,0,1)+IF(G157=0,0,1)+IF(G176=0,0,1)+IF(G195=0,0,1))</f>
        <v>126.075</v>
      </c>
      <c r="H196" s="96">
        <f t="shared" si="77"/>
        <v>230.22300000000001</v>
      </c>
      <c r="I196" s="96">
        <f t="shared" si="77"/>
        <v>634.95900000000006</v>
      </c>
      <c r="J196" s="96">
        <f t="shared" si="77"/>
        <v>2716.2589999999996</v>
      </c>
      <c r="K196" s="32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2024-10-08T11:55:52Z</dcterms:modified>
</cp:coreProperties>
</file>